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vonimir\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7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G288" i="9"/>
  <c r="F288" i="9"/>
  <c r="B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E279" i="9" s="1"/>
  <c r="B279" i="9" s="1"/>
  <c r="G279" i="9"/>
  <c r="F279" i="9"/>
  <c r="F278" i="9"/>
  <c r="F277" i="9"/>
  <c r="F275" i="9" s="1"/>
  <c r="F276"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s="1"/>
  <c r="B220" i="9" s="1"/>
  <c r="E220" i="9"/>
  <c r="M219" i="9"/>
  <c r="L219" i="9"/>
  <c r="F219" i="9" s="1"/>
  <c r="E219" i="9"/>
  <c r="M218" i="9"/>
  <c r="L218" i="9"/>
  <c r="F218" i="9"/>
  <c r="E218" i="9"/>
  <c r="B218" i="9"/>
  <c r="M217" i="9"/>
  <c r="L217" i="9"/>
  <c r="F217" i="9" s="1"/>
  <c r="E217" i="9"/>
  <c r="M216" i="9"/>
  <c r="L216" i="9"/>
  <c r="F216" i="9" s="1"/>
  <c r="B216" i="9" s="1"/>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G113" i="9"/>
  <c r="F113" i="9"/>
  <c r="E113" i="9"/>
  <c r="B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G83" i="9"/>
  <c r="F83" i="9"/>
  <c r="E83" i="9"/>
  <c r="B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c r="H70" i="9"/>
  <c r="G70" i="9"/>
  <c r="F70" i="9"/>
  <c r="E70" i="9"/>
  <c r="B70" i="9" s="1"/>
  <c r="H69" i="9"/>
  <c r="G69" i="9"/>
  <c r="F69" i="9"/>
  <c r="E69" i="9"/>
  <c r="B69" i="9"/>
  <c r="H68" i="9"/>
  <c r="G68" i="9"/>
  <c r="F68" i="9"/>
  <c r="E68" i="9"/>
  <c r="B68" i="9" s="1"/>
  <c r="H67" i="9"/>
  <c r="G67" i="9"/>
  <c r="F67" i="9"/>
  <c r="E67" i="9"/>
  <c r="B67" i="9" s="1"/>
  <c r="H66" i="9"/>
  <c r="G66" i="9"/>
  <c r="F66" i="9"/>
  <c r="E66" i="9"/>
  <c r="B66" i="9" s="1"/>
  <c r="H65" i="9"/>
  <c r="G65" i="9"/>
  <c r="F65" i="9"/>
  <c r="E65" i="9"/>
  <c r="B65" i="9" s="1"/>
  <c r="H64" i="9"/>
  <c r="G64" i="9"/>
  <c r="F64" i="9"/>
  <c r="E64" i="9"/>
  <c r="B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E58" i="9"/>
  <c r="B58" i="9"/>
  <c r="H57" i="9"/>
  <c r="G57" i="9"/>
  <c r="F57" i="9"/>
  <c r="E57" i="9"/>
  <c r="B57" i="9" s="1"/>
  <c r="H56" i="9"/>
  <c r="E56" i="9" s="1"/>
  <c r="B56" i="9" s="1"/>
  <c r="G56" i="9"/>
  <c r="F56" i="9"/>
  <c r="H55" i="9"/>
  <c r="G55" i="9"/>
  <c r="F55" i="9"/>
  <c r="E55" i="9"/>
  <c r="B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G49" i="9"/>
  <c r="F49" i="9"/>
  <c r="E49" i="9"/>
  <c r="B49" i="9"/>
  <c r="H48" i="9"/>
  <c r="G48" i="9"/>
  <c r="F48" i="9"/>
  <c r="E48" i="9"/>
  <c r="B48" i="9" s="1"/>
  <c r="H47" i="9"/>
  <c r="E47" i="9" s="1"/>
  <c r="B47" i="9" s="1"/>
  <c r="G47" i="9"/>
  <c r="F47" i="9"/>
  <c r="H46" i="9"/>
  <c r="G46" i="9"/>
  <c r="F46" i="9"/>
  <c r="E46" i="9"/>
  <c r="B46" i="9" s="1"/>
  <c r="H45" i="9"/>
  <c r="G45" i="9"/>
  <c r="F45" i="9"/>
  <c r="E45" i="9"/>
  <c r="B45" i="9"/>
  <c r="H44" i="9"/>
  <c r="E44" i="9" s="1"/>
  <c r="B44" i="9" s="1"/>
  <c r="G44" i="9"/>
  <c r="F44" i="9"/>
  <c r="H43" i="9"/>
  <c r="E43" i="9" s="1"/>
  <c r="B43" i="9" s="1"/>
  <c r="G43" i="9"/>
  <c r="F43" i="9"/>
  <c r="H42" i="9"/>
  <c r="E42" i="9" s="1"/>
  <c r="B42" i="9" s="1"/>
  <c r="G42" i="9"/>
  <c r="F42" i="9"/>
  <c r="H41" i="9"/>
  <c r="G41" i="9"/>
  <c r="F41" i="9"/>
  <c r="H40" i="9"/>
  <c r="G40" i="9"/>
  <c r="F40" i="9"/>
  <c r="E40" i="9"/>
  <c r="B40" i="9" s="1"/>
  <c r="H39" i="9"/>
  <c r="G39" i="9"/>
  <c r="F39" i="9"/>
  <c r="E39" i="9"/>
  <c r="B39" i="9" s="1"/>
  <c r="H38" i="9"/>
  <c r="E38" i="9" s="1"/>
  <c r="B38" i="9" s="1"/>
  <c r="G38" i="9"/>
  <c r="F38" i="9"/>
  <c r="H37" i="9"/>
  <c r="E37" i="9" s="1"/>
  <c r="B37" i="9" s="1"/>
  <c r="G37" i="9"/>
  <c r="F37" i="9"/>
  <c r="H36" i="9"/>
  <c r="G36" i="9"/>
  <c r="F36" i="9"/>
  <c r="E36" i="9"/>
  <c r="B36" i="9" s="1"/>
  <c r="H35" i="9"/>
  <c r="G35" i="9"/>
  <c r="F35" i="9"/>
  <c r="E35" i="9"/>
  <c r="B35" i="9" s="1"/>
  <c r="H34" i="9"/>
  <c r="G34" i="9"/>
  <c r="F34" i="9"/>
  <c r="E34" i="9"/>
  <c r="B34" i="9"/>
  <c r="H33" i="9"/>
  <c r="G33" i="9"/>
  <c r="F33" i="9"/>
  <c r="E33" i="9"/>
  <c r="B33" i="9" s="1"/>
  <c r="H32" i="9"/>
  <c r="G32" i="9"/>
  <c r="F32" i="9"/>
  <c r="E32" i="9"/>
  <c r="B32" i="9"/>
  <c r="H31" i="9"/>
  <c r="G31" i="9"/>
  <c r="F31" i="9"/>
  <c r="E31" i="9"/>
  <c r="B31" i="9" s="1"/>
  <c r="H30" i="9"/>
  <c r="E30" i="9" s="1"/>
  <c r="B30" i="9" s="1"/>
  <c r="G30" i="9"/>
  <c r="F30" i="9"/>
  <c r="H29" i="9"/>
  <c r="E29" i="9" s="1"/>
  <c r="B29" i="9" s="1"/>
  <c r="G29" i="9"/>
  <c r="F29" i="9"/>
  <c r="H28" i="9"/>
  <c r="G28" i="9"/>
  <c r="F28" i="9"/>
  <c r="E28" i="9"/>
  <c r="B28" i="9"/>
  <c r="H27" i="9"/>
  <c r="G27" i="9"/>
  <c r="F27" i="9"/>
  <c r="E27" i="9"/>
  <c r="B27" i="9" s="1"/>
  <c r="H26" i="9"/>
  <c r="G26" i="9"/>
  <c r="F26" i="9"/>
  <c r="H25" i="9"/>
  <c r="G25" i="9"/>
  <c r="F25" i="9"/>
  <c r="E25" i="9"/>
  <c r="B25" i="9"/>
  <c r="H24" i="9"/>
  <c r="G24" i="9"/>
  <c r="F24" i="9"/>
  <c r="E24" i="9"/>
  <c r="B24" i="9" s="1"/>
  <c r="H23" i="9"/>
  <c r="E23" i="9" s="1"/>
  <c r="B23" i="9" s="1"/>
  <c r="G23" i="9"/>
  <c r="F23" i="9"/>
  <c r="H22" i="9"/>
  <c r="E22" i="9" s="1"/>
  <c r="B22" i="9" s="1"/>
  <c r="G22" i="9"/>
  <c r="F22" i="9"/>
  <c r="H21" i="9"/>
  <c r="E21" i="9" s="1"/>
  <c r="B21" i="9" s="1"/>
  <c r="G21" i="9"/>
  <c r="F21" i="9"/>
  <c r="F20" i="9"/>
  <c r="F4" i="9"/>
  <c r="O3" i="9"/>
  <c r="G274" i="9" s="1"/>
  <c r="E274" i="9" s="1"/>
  <c r="I3" i="9"/>
  <c r="H3" i="9"/>
  <c r="G3" i="9"/>
  <c r="D101" i="8"/>
  <c r="D95" i="8"/>
  <c r="D90" i="8"/>
  <c r="D85" i="8"/>
  <c r="D80" i="8"/>
  <c r="D75" i="8"/>
  <c r="D70" i="8"/>
  <c r="D65" i="8"/>
  <c r="D60" i="8"/>
  <c r="D55" i="8"/>
  <c r="D50" i="8"/>
  <c r="D49" i="8"/>
  <c r="D44" i="8"/>
  <c r="D43" i="8"/>
  <c r="D36" i="8"/>
  <c r="D26" i="8"/>
  <c r="D24" i="8" s="1"/>
  <c r="C1499" i="1" s="1"/>
  <c r="D18" i="8"/>
  <c r="D8" i="8"/>
  <c r="D6" i="8" s="1"/>
  <c r="C1481" i="1" s="1"/>
  <c r="H1481" i="1"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E237" i="5" s="1"/>
  <c r="D246" i="5"/>
  <c r="F246" i="5" s="1"/>
  <c r="D245" i="5"/>
  <c r="F245" i="5" s="1"/>
  <c r="F244" i="5"/>
  <c r="F243" i="5"/>
  <c r="E242" i="5"/>
  <c r="D242" i="5"/>
  <c r="F242" i="5" s="1"/>
  <c r="F241" i="5"/>
  <c r="F240" i="5"/>
  <c r="E239" i="5"/>
  <c r="D239" i="5"/>
  <c r="F239" i="5" s="1"/>
  <c r="E238"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D180" i="5"/>
  <c r="F180" i="5" s="1"/>
  <c r="F179" i="5"/>
  <c r="F178" i="5"/>
  <c r="E177" i="5"/>
  <c r="H289" i="9" s="1"/>
  <c r="D177" i="5"/>
  <c r="G289" i="9" s="1"/>
  <c r="E289" i="9" s="1"/>
  <c r="B289" i="9" s="1"/>
  <c r="E176" i="5"/>
  <c r="E175" i="5" s="1"/>
  <c r="D176" i="5"/>
  <c r="F176" i="5" s="1"/>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F79" i="5" s="1"/>
  <c r="E78" i="5"/>
  <c r="F77" i="5"/>
  <c r="F76" i="5"/>
  <c r="F75" i="5"/>
  <c r="F74" i="5"/>
  <c r="F73" i="5"/>
  <c r="F72" i="5"/>
  <c r="F71" i="5"/>
  <c r="E70" i="5"/>
  <c r="E69" i="5" s="1"/>
  <c r="E68"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H276" i="9"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20" i="4" s="1"/>
  <c r="E635" i="4" s="1"/>
  <c r="E418" i="4"/>
  <c r="D413" i="1" s="1"/>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2" i="4"/>
  <c r="F361" i="4"/>
  <c r="F360" i="4"/>
  <c r="F359" i="4"/>
  <c r="F358" i="4"/>
  <c r="F357" i="4"/>
  <c r="E356" i="4"/>
  <c r="D356" i="4"/>
  <c r="F356" i="4" s="1"/>
  <c r="F355" i="4"/>
  <c r="F354" i="4"/>
  <c r="F353" i="4"/>
  <c r="E352" i="4"/>
  <c r="E351"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E311" i="4"/>
  <c r="D306" i="1" s="1"/>
  <c r="F310" i="4"/>
  <c r="F309" i="4"/>
  <c r="F308" i="4"/>
  <c r="F307" i="4"/>
  <c r="F306" i="4"/>
  <c r="F305" i="4"/>
  <c r="E304" i="4"/>
  <c r="D304" i="4"/>
  <c r="F304" i="4" s="1"/>
  <c r="F303" i="4"/>
  <c r="F302" i="4"/>
  <c r="F301" i="4"/>
  <c r="E300" i="4"/>
  <c r="E299" i="4" s="1"/>
  <c r="E298"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E124" i="4"/>
  <c r="D120" i="1" s="1"/>
  <c r="F123" i="4"/>
  <c r="F122" i="4"/>
  <c r="F121" i="4"/>
  <c r="E120" i="4"/>
  <c r="D120" i="4"/>
  <c r="F120" i="4" s="1"/>
  <c r="F119" i="4"/>
  <c r="F118" i="4"/>
  <c r="F117" i="4"/>
  <c r="F116" i="4"/>
  <c r="F115" i="4"/>
  <c r="F114" i="4"/>
  <c r="F113" i="4"/>
  <c r="E112" i="4"/>
  <c r="D108" i="1" s="1"/>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G21" i="3"/>
  <c r="B21" i="3"/>
  <c r="I20" i="3"/>
  <c r="H20"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G1503" i="1"/>
  <c r="C1503" i="1"/>
  <c r="H1503" i="1" s="1"/>
  <c r="C1502" i="1"/>
  <c r="G1502" i="1" s="1"/>
  <c r="C1500" i="1"/>
  <c r="G1500" i="1" s="1"/>
  <c r="C1498" i="1"/>
  <c r="G1498" i="1" s="1"/>
  <c r="G1497" i="1"/>
  <c r="C1497" i="1"/>
  <c r="H1497" i="1" s="1"/>
  <c r="C1496" i="1"/>
  <c r="G1496" i="1" s="1"/>
  <c r="G1495" i="1"/>
  <c r="C1495" i="1"/>
  <c r="H1495" i="1" s="1"/>
  <c r="C1494" i="1"/>
  <c r="G1494" i="1" s="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C1321" i="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3" i="1"/>
  <c r="H1153" i="1" s="1"/>
  <c r="C1153" i="1"/>
  <c r="G1153" i="1" s="1"/>
  <c r="D1152" i="1"/>
  <c r="H1152" i="1" s="1"/>
  <c r="C1152" i="1"/>
  <c r="G1152"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H1124"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5" i="1"/>
  <c r="D1065" i="1"/>
  <c r="C1065" i="1"/>
  <c r="G1065" i="1" s="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D1055" i="1"/>
  <c r="H1055" i="1" s="1"/>
  <c r="C1055" i="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C985" i="1"/>
  <c r="G985" i="1" s="1"/>
  <c r="D984"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G647" i="1" s="1"/>
  <c r="D646" i="1"/>
  <c r="C646" i="1"/>
  <c r="G646" i="1" s="1"/>
  <c r="D645" i="1"/>
  <c r="C645" i="1"/>
  <c r="D644" i="1"/>
  <c r="C644" i="1"/>
  <c r="G644" i="1" s="1"/>
  <c r="D643" i="1"/>
  <c r="C643" i="1"/>
  <c r="D642" i="1"/>
  <c r="C642" i="1"/>
  <c r="G642" i="1" s="1"/>
  <c r="D641" i="1"/>
  <c r="C641" i="1"/>
  <c r="G641" i="1" s="1"/>
  <c r="C637" i="1"/>
  <c r="D632" i="1"/>
  <c r="C632" i="1"/>
  <c r="G632" i="1" s="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C413" i="1"/>
  <c r="D412" i="1"/>
  <c r="C412" i="1"/>
  <c r="D411" i="1"/>
  <c r="C411" i="1"/>
  <c r="D406" i="1"/>
  <c r="C406" i="1"/>
  <c r="D405" i="1"/>
  <c r="C405" i="1"/>
  <c r="G405" i="1" s="1"/>
  <c r="D404" i="1"/>
  <c r="C404"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D378" i="1"/>
  <c r="C378" i="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D364" i="1"/>
  <c r="C364" i="1"/>
  <c r="D363" i="1"/>
  <c r="C363" i="1"/>
  <c r="G363" i="1" s="1"/>
  <c r="D362" i="1"/>
  <c r="C362" i="1"/>
  <c r="G362" i="1" s="1"/>
  <c r="D361" i="1"/>
  <c r="C361" i="1"/>
  <c r="G361" i="1" s="1"/>
  <c r="D360" i="1"/>
  <c r="C360" i="1"/>
  <c r="G360" i="1" s="1"/>
  <c r="D359" i="1"/>
  <c r="C359" i="1"/>
  <c r="G359" i="1" s="1"/>
  <c r="D358" i="1"/>
  <c r="C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C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C307"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G292" i="1" s="1"/>
  <c r="D291" i="1"/>
  <c r="C291" i="1"/>
  <c r="G291" i="1" s="1"/>
  <c r="D290" i="1"/>
  <c r="C290" i="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D208" i="1"/>
  <c r="C208" i="1"/>
  <c r="G208" i="1" s="1"/>
  <c r="D207" i="1"/>
  <c r="C207" i="1"/>
  <c r="D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1" i="1"/>
  <c r="C191" i="1"/>
  <c r="D190" i="1"/>
  <c r="C190" i="1"/>
  <c r="D189" i="1"/>
  <c r="C189" i="1"/>
  <c r="D188" i="1"/>
  <c r="C188" i="1"/>
  <c r="G188" i="1" s="1"/>
  <c r="D187" i="1"/>
  <c r="C187" i="1"/>
  <c r="G187" i="1" s="1"/>
  <c r="D186" i="1"/>
  <c r="C186" i="1"/>
  <c r="G186" i="1" s="1"/>
  <c r="D185" i="1"/>
  <c r="C185" i="1"/>
  <c r="G185" i="1" s="1"/>
  <c r="D184" i="1"/>
  <c r="D183" i="1"/>
  <c r="C183" i="1"/>
  <c r="G183" i="1" s="1"/>
  <c r="D182" i="1"/>
  <c r="C182" i="1"/>
  <c r="G182" i="1" s="1"/>
  <c r="D181" i="1"/>
  <c r="C181" i="1"/>
  <c r="G181" i="1" s="1"/>
  <c r="D180" i="1"/>
  <c r="C180" i="1"/>
  <c r="D179" i="1"/>
  <c r="C179" i="1"/>
  <c r="G179" i="1" s="1"/>
  <c r="D178" i="1"/>
  <c r="C178" i="1"/>
  <c r="G178" i="1" s="1"/>
  <c r="D177" i="1"/>
  <c r="C177" i="1"/>
  <c r="G177" i="1" s="1"/>
  <c r="D176" i="1"/>
  <c r="C176" i="1"/>
  <c r="G176" i="1" s="1"/>
  <c r="D175" i="1"/>
  <c r="C175" i="1"/>
  <c r="G175" i="1" s="1"/>
  <c r="D174" i="1"/>
  <c r="C174" i="1"/>
  <c r="G174" i="1" s="1"/>
  <c r="D172" i="1"/>
  <c r="C172" i="1"/>
  <c r="G172" i="1" s="1"/>
  <c r="D171" i="1"/>
  <c r="C171" i="1"/>
  <c r="G171" i="1" s="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H157" i="1" s="1"/>
  <c r="D156" i="1"/>
  <c r="C156" i="1"/>
  <c r="H156" i="1" s="1"/>
  <c r="D154" i="1"/>
  <c r="C154" i="1"/>
  <c r="D153" i="1"/>
  <c r="C153" i="1"/>
  <c r="G153" i="1" s="1"/>
  <c r="D152" i="1"/>
  <c r="C152" i="1"/>
  <c r="H152" i="1" s="1"/>
  <c r="D151" i="1"/>
  <c r="C151" i="1"/>
  <c r="G151" i="1" s="1"/>
  <c r="D150" i="1"/>
  <c r="C150" i="1"/>
  <c r="D149" i="1"/>
  <c r="C149" i="1"/>
  <c r="D146" i="1"/>
  <c r="C146" i="1"/>
  <c r="D145" i="1"/>
  <c r="C145" i="1"/>
  <c r="H145" i="1" s="1"/>
  <c r="D144" i="1"/>
  <c r="C144" i="1"/>
  <c r="H144" i="1" s="1"/>
  <c r="D143" i="1"/>
  <c r="C143" i="1"/>
  <c r="G143" i="1" s="1"/>
  <c r="D142" i="1"/>
  <c r="C142" i="1"/>
  <c r="G142" i="1" s="1"/>
  <c r="D141" i="1"/>
  <c r="C141" i="1"/>
  <c r="G141" i="1" s="1"/>
  <c r="D140" i="1"/>
  <c r="C140" i="1"/>
  <c r="H140" i="1" s="1"/>
  <c r="D139" i="1"/>
  <c r="C139" i="1"/>
  <c r="H139" i="1" s="1"/>
  <c r="D138" i="1"/>
  <c r="C138" i="1"/>
  <c r="H138" i="1" s="1"/>
  <c r="D137" i="1"/>
  <c r="C137" i="1"/>
  <c r="H137" i="1" s="1"/>
  <c r="D136" i="1"/>
  <c r="C136" i="1"/>
  <c r="H136" i="1" s="1"/>
  <c r="D135" i="1"/>
  <c r="C135" i="1"/>
  <c r="G134" i="1"/>
  <c r="D134" i="1"/>
  <c r="C134" i="1"/>
  <c r="H134" i="1" s="1"/>
  <c r="D133" i="1"/>
  <c r="C133" i="1"/>
  <c r="H133" i="1" s="1"/>
  <c r="D132" i="1"/>
  <c r="C132" i="1"/>
  <c r="H132" i="1" s="1"/>
  <c r="D131" i="1"/>
  <c r="C131" i="1"/>
  <c r="H131" i="1" s="1"/>
  <c r="D130" i="1"/>
  <c r="C130" i="1"/>
  <c r="G130" i="1" s="1"/>
  <c r="D129" i="1"/>
  <c r="C129" i="1"/>
  <c r="G129" i="1" s="1"/>
  <c r="G128" i="1"/>
  <c r="D128" i="1"/>
  <c r="C128" i="1"/>
  <c r="H128" i="1" s="1"/>
  <c r="D127" i="1"/>
  <c r="C127" i="1"/>
  <c r="H127" i="1" s="1"/>
  <c r="D126" i="1"/>
  <c r="C126" i="1"/>
  <c r="H126" i="1" s="1"/>
  <c r="D125" i="1"/>
  <c r="C125" i="1"/>
  <c r="H125" i="1" s="1"/>
  <c r="D124" i="1"/>
  <c r="C124" i="1"/>
  <c r="H124" i="1" s="1"/>
  <c r="D123" i="1"/>
  <c r="C123" i="1"/>
  <c r="D122" i="1"/>
  <c r="C122" i="1"/>
  <c r="H122" i="1" s="1"/>
  <c r="D121" i="1"/>
  <c r="D119" i="1"/>
  <c r="C119" i="1"/>
  <c r="G119" i="1" s="1"/>
  <c r="D118" i="1"/>
  <c r="C118" i="1"/>
  <c r="G118" i="1" s="1"/>
  <c r="D117" i="1"/>
  <c r="C117" i="1"/>
  <c r="G117" i="1" s="1"/>
  <c r="D116" i="1"/>
  <c r="C116" i="1"/>
  <c r="G116" i="1" s="1"/>
  <c r="D115" i="1"/>
  <c r="C115" i="1"/>
  <c r="H115" i="1" s="1"/>
  <c r="D114" i="1"/>
  <c r="C114" i="1"/>
  <c r="H114" i="1" s="1"/>
  <c r="D113" i="1"/>
  <c r="C113" i="1"/>
  <c r="H113" i="1" s="1"/>
  <c r="D112" i="1"/>
  <c r="C112" i="1"/>
  <c r="H112" i="1" s="1"/>
  <c r="D111" i="1"/>
  <c r="C111" i="1"/>
  <c r="G111" i="1" s="1"/>
  <c r="D110" i="1"/>
  <c r="C110" i="1"/>
  <c r="G110" i="1" s="1"/>
  <c r="D109" i="1"/>
  <c r="C109" i="1"/>
  <c r="G109" i="1" s="1"/>
  <c r="C108" i="1"/>
  <c r="D107" i="1"/>
  <c r="C107" i="1"/>
  <c r="H107" i="1" s="1"/>
  <c r="D106" i="1"/>
  <c r="C106" i="1"/>
  <c r="H106" i="1" s="1"/>
  <c r="D105" i="1"/>
  <c r="C105" i="1"/>
  <c r="H105" i="1" s="1"/>
  <c r="D104" i="1"/>
  <c r="C104" i="1"/>
  <c r="H104" i="1" s="1"/>
  <c r="D103" i="1"/>
  <c r="C103" i="1"/>
  <c r="H103" i="1" s="1"/>
  <c r="D101" i="1"/>
  <c r="C101" i="1"/>
  <c r="G101" i="1" s="1"/>
  <c r="D100" i="1"/>
  <c r="C100" i="1"/>
  <c r="H100" i="1" s="1"/>
  <c r="D99" i="1"/>
  <c r="C99" i="1"/>
  <c r="H99" i="1" s="1"/>
  <c r="D98" i="1"/>
  <c r="C98" i="1"/>
  <c r="H98" i="1" s="1"/>
  <c r="D97" i="1"/>
  <c r="C97" i="1"/>
  <c r="H97" i="1" s="1"/>
  <c r="D96" i="1"/>
  <c r="C96" i="1"/>
  <c r="H96" i="1" s="1"/>
  <c r="D95" i="1"/>
  <c r="C95" i="1"/>
  <c r="H95" i="1" s="1"/>
  <c r="D94" i="1"/>
  <c r="C94" i="1"/>
  <c r="H94" i="1" s="1"/>
  <c r="D93" i="1"/>
  <c r="C93" i="1"/>
  <c r="G93" i="1" s="1"/>
  <c r="D92" i="1"/>
  <c r="C92" i="1"/>
  <c r="G92" i="1" s="1"/>
  <c r="D91" i="1"/>
  <c r="C91" i="1"/>
  <c r="G91" i="1" s="1"/>
  <c r="D90" i="1"/>
  <c r="C90" i="1"/>
  <c r="G90" i="1" s="1"/>
  <c r="D89" i="1"/>
  <c r="C89" i="1"/>
  <c r="H89" i="1" s="1"/>
  <c r="D88" i="1"/>
  <c r="C88" i="1"/>
  <c r="H88" i="1" s="1"/>
  <c r="D87" i="1"/>
  <c r="C87" i="1"/>
  <c r="H87" i="1" s="1"/>
  <c r="D86" i="1"/>
  <c r="C86" i="1"/>
  <c r="G86" i="1" s="1"/>
  <c r="D85" i="1"/>
  <c r="C85" i="1"/>
  <c r="G85" i="1" s="1"/>
  <c r="D84" i="1"/>
  <c r="C84" i="1"/>
  <c r="H84" i="1" s="1"/>
  <c r="D83" i="1"/>
  <c r="C83" i="1"/>
  <c r="H83" i="1" s="1"/>
  <c r="D82" i="1"/>
  <c r="C82" i="1"/>
  <c r="H82" i="1" s="1"/>
  <c r="D81" i="1"/>
  <c r="C81" i="1"/>
  <c r="D80" i="1"/>
  <c r="C80" i="1"/>
  <c r="G80" i="1" s="1"/>
  <c r="D79" i="1"/>
  <c r="D78" i="1"/>
  <c r="D77" i="1"/>
  <c r="C77" i="1"/>
  <c r="H77" i="1" s="1"/>
  <c r="D76" i="1"/>
  <c r="C76" i="1"/>
  <c r="G76" i="1" s="1"/>
  <c r="D75" i="1"/>
  <c r="C75" i="1"/>
  <c r="G75" i="1" s="1"/>
  <c r="G74" i="1"/>
  <c r="D74" i="1"/>
  <c r="C74" i="1"/>
  <c r="H74" i="1" s="1"/>
  <c r="D73" i="1"/>
  <c r="C73" i="1"/>
  <c r="H73" i="1" s="1"/>
  <c r="G72" i="1"/>
  <c r="D72" i="1"/>
  <c r="C72" i="1"/>
  <c r="H72" i="1" s="1"/>
  <c r="D71" i="1"/>
  <c r="C71" i="1"/>
  <c r="H71" i="1" s="1"/>
  <c r="D70" i="1"/>
  <c r="C70" i="1"/>
  <c r="G70" i="1" s="1"/>
  <c r="D69" i="1"/>
  <c r="C69" i="1"/>
  <c r="H69" i="1" s="1"/>
  <c r="D68" i="1"/>
  <c r="C68" i="1"/>
  <c r="G68" i="1" s="1"/>
  <c r="D67" i="1"/>
  <c r="C67" i="1"/>
  <c r="H67" i="1" s="1"/>
  <c r="D66" i="1"/>
  <c r="C66" i="1"/>
  <c r="H66" i="1" s="1"/>
  <c r="D65" i="1"/>
  <c r="C65" i="1"/>
  <c r="D64" i="1"/>
  <c r="C64" i="1"/>
  <c r="D63" i="1"/>
  <c r="C63" i="1"/>
  <c r="G63" i="1" s="1"/>
  <c r="D62" i="1"/>
  <c r="C62" i="1"/>
  <c r="G62" i="1" s="1"/>
  <c r="D61" i="1"/>
  <c r="C61" i="1"/>
  <c r="G61" i="1" s="1"/>
  <c r="D60" i="1"/>
  <c r="C60" i="1"/>
  <c r="H60" i="1" s="1"/>
  <c r="D59" i="1"/>
  <c r="C59" i="1"/>
  <c r="H59" i="1" s="1"/>
  <c r="D58" i="1"/>
  <c r="C58" i="1"/>
  <c r="H58" i="1" s="1"/>
  <c r="D57" i="1"/>
  <c r="C57" i="1"/>
  <c r="H57" i="1" s="1"/>
  <c r="D56" i="1"/>
  <c r="C56" i="1"/>
  <c r="H56" i="1" s="1"/>
  <c r="D55" i="1"/>
  <c r="C55" i="1"/>
  <c r="H55" i="1" s="1"/>
  <c r="D54" i="1"/>
  <c r="C54" i="1"/>
  <c r="H54" i="1" s="1"/>
  <c r="D53" i="1"/>
  <c r="C53" i="1"/>
  <c r="G53" i="1" s="1"/>
  <c r="D52" i="1"/>
  <c r="C52" i="1"/>
  <c r="G52" i="1" s="1"/>
  <c r="D51" i="1"/>
  <c r="C51" i="1"/>
  <c r="H51" i="1" s="1"/>
  <c r="D50" i="1"/>
  <c r="C50" i="1"/>
  <c r="H50" i="1" s="1"/>
  <c r="D49" i="1"/>
  <c r="C49" i="1"/>
  <c r="G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G36" i="1" s="1"/>
  <c r="G35" i="1"/>
  <c r="D35" i="1"/>
  <c r="C35" i="1"/>
  <c r="H35" i="1" s="1"/>
  <c r="D34" i="1"/>
  <c r="C34" i="1"/>
  <c r="H34" i="1" s="1"/>
  <c r="D33" i="1"/>
  <c r="C33" i="1"/>
  <c r="G33" i="1" s="1"/>
  <c r="G32" i="1"/>
  <c r="D32" i="1"/>
  <c r="C32" i="1"/>
  <c r="H32" i="1" s="1"/>
  <c r="D31" i="1"/>
  <c r="C31" i="1"/>
  <c r="H31" i="1" s="1"/>
  <c r="D30" i="1"/>
  <c r="C30" i="1"/>
  <c r="G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G21" i="1" s="1"/>
  <c r="D20" i="1"/>
  <c r="C20" i="1"/>
  <c r="G20" i="1" s="1"/>
  <c r="D19" i="1"/>
  <c r="C19" i="1"/>
  <c r="G19" i="1" s="1"/>
  <c r="D18" i="1"/>
  <c r="C18" i="1"/>
  <c r="H18" i="1" s="1"/>
  <c r="D17" i="1"/>
  <c r="C17" i="1"/>
  <c r="H17" i="1" s="1"/>
  <c r="D16" i="1"/>
  <c r="C16" i="1"/>
  <c r="H16" i="1" s="1"/>
  <c r="G15" i="1"/>
  <c r="D15" i="1"/>
  <c r="C15" i="1"/>
  <c r="H15" i="1" s="1"/>
  <c r="D14" i="1"/>
  <c r="C14" i="1"/>
  <c r="G14" i="1" s="1"/>
  <c r="D13" i="1"/>
  <c r="C13" i="1"/>
  <c r="H13" i="1" s="1"/>
  <c r="D12" i="1"/>
  <c r="C12" i="1"/>
  <c r="H12" i="1" s="1"/>
  <c r="D11" i="1"/>
  <c r="C11" i="1"/>
  <c r="H11" i="1" s="1"/>
  <c r="D10" i="1"/>
  <c r="C10" i="1"/>
  <c r="H10" i="1" s="1"/>
  <c r="D9" i="1"/>
  <c r="C9" i="1"/>
  <c r="G9" i="1" s="1"/>
  <c r="D8" i="1"/>
  <c r="C8" i="1"/>
  <c r="G8" i="1" s="1"/>
  <c r="D7" i="1"/>
  <c r="C7" i="1"/>
  <c r="H7" i="1" s="1"/>
  <c r="D6" i="1"/>
  <c r="C6" i="1"/>
  <c r="H6" i="1" s="1"/>
  <c r="D5" i="1"/>
  <c r="C5" i="1"/>
  <c r="H5" i="1" s="1"/>
  <c r="D4" i="1"/>
  <c r="C4" i="1"/>
  <c r="G4" i="1" s="1"/>
  <c r="D3" i="1"/>
  <c r="C3" i="1"/>
  <c r="G3" i="1" s="1"/>
  <c r="F214" i="9" l="1"/>
  <c r="B214" i="9" s="1"/>
  <c r="E284" i="9"/>
  <c r="B284" i="9" s="1"/>
  <c r="E26" i="9"/>
  <c r="B26" i="9" s="1"/>
  <c r="E283" i="9"/>
  <c r="B283" i="9" s="1"/>
  <c r="G404" i="1"/>
  <c r="G406" i="1"/>
  <c r="G378" i="1"/>
  <c r="G379" i="1"/>
  <c r="F383" i="4"/>
  <c r="G358" i="1"/>
  <c r="G364" i="1"/>
  <c r="G365" i="1"/>
  <c r="E350" i="4"/>
  <c r="D345" i="1" s="1"/>
  <c r="G345" i="1" s="1"/>
  <c r="F363" i="4"/>
  <c r="G307" i="1"/>
  <c r="F312" i="4"/>
  <c r="E408" i="4"/>
  <c r="D403" i="1" s="1"/>
  <c r="G413" i="1"/>
  <c r="G290" i="1"/>
  <c r="F418" i="4"/>
  <c r="E644" i="4"/>
  <c r="D638" i="1" s="1"/>
  <c r="G411" i="1"/>
  <c r="G412" i="1"/>
  <c r="G637" i="1"/>
  <c r="F643" i="4"/>
  <c r="G209" i="1"/>
  <c r="G207" i="1"/>
  <c r="G191" i="1"/>
  <c r="G190" i="1"/>
  <c r="G189" i="1"/>
  <c r="F188" i="4"/>
  <c r="G180" i="1"/>
  <c r="B219" i="9"/>
  <c r="E163" i="4"/>
  <c r="D159" i="1" s="1"/>
  <c r="F177" i="4"/>
  <c r="G170" i="1"/>
  <c r="G169" i="1"/>
  <c r="G168" i="1"/>
  <c r="G167" i="1"/>
  <c r="G165" i="1"/>
  <c r="G166" i="1"/>
  <c r="G164" i="1"/>
  <c r="G163" i="1"/>
  <c r="G162" i="1"/>
  <c r="G161" i="1"/>
  <c r="H158" i="1"/>
  <c r="D148" i="1"/>
  <c r="D155" i="1"/>
  <c r="F159" i="4"/>
  <c r="H154" i="1"/>
  <c r="H149" i="1"/>
  <c r="G150" i="1"/>
  <c r="H135" i="1"/>
  <c r="H146" i="1"/>
  <c r="G123" i="1"/>
  <c r="E6" i="4"/>
  <c r="D2" i="1" s="1"/>
  <c r="F125" i="4"/>
  <c r="H108" i="1"/>
  <c r="F112" i="4"/>
  <c r="G81" i="1"/>
  <c r="H64" i="1"/>
  <c r="H65" i="1"/>
  <c r="F68" i="4"/>
  <c r="G669" i="1"/>
  <c r="G668" i="1"/>
  <c r="G649" i="1"/>
  <c r="B274" i="9"/>
  <c r="G643" i="1"/>
  <c r="G645" i="1"/>
  <c r="F652" i="4"/>
  <c r="D644" i="4"/>
  <c r="C206" i="1"/>
  <c r="G206" i="1" s="1"/>
  <c r="C184" i="1"/>
  <c r="G184" i="1" s="1"/>
  <c r="C173" i="1"/>
  <c r="G173" i="1" s="1"/>
  <c r="E41" i="9"/>
  <c r="B41" i="9" s="1"/>
  <c r="C160" i="1"/>
  <c r="G160" i="1" s="1"/>
  <c r="D163" i="4"/>
  <c r="C155" i="1"/>
  <c r="H155" i="1" s="1"/>
  <c r="B217" i="9"/>
  <c r="C121" i="1"/>
  <c r="H121" i="1" s="1"/>
  <c r="C79" i="1"/>
  <c r="H79" i="1" s="1"/>
  <c r="G1577" i="1"/>
  <c r="G1493" i="1"/>
  <c r="G1485" i="1"/>
  <c r="G1481" i="1"/>
  <c r="C1483" i="1"/>
  <c r="H1499" i="1"/>
  <c r="G1499" i="1"/>
  <c r="C1501" i="1"/>
  <c r="G5" i="1"/>
  <c r="G6" i="1"/>
  <c r="G7" i="1"/>
  <c r="G10" i="1"/>
  <c r="G11" i="1"/>
  <c r="G12" i="1"/>
  <c r="G13" i="1"/>
  <c r="G16" i="1"/>
  <c r="G17" i="1"/>
  <c r="G18" i="1"/>
  <c r="G22" i="1"/>
  <c r="G23" i="1"/>
  <c r="G24" i="1"/>
  <c r="G25" i="1"/>
  <c r="G26" i="1"/>
  <c r="G27" i="1"/>
  <c r="G28" i="1"/>
  <c r="G29" i="1"/>
  <c r="G31" i="1"/>
  <c r="G34" i="1"/>
  <c r="G37" i="1"/>
  <c r="G38" i="1"/>
  <c r="G39" i="1"/>
  <c r="G41" i="1"/>
  <c r="G42" i="1"/>
  <c r="G43" i="1"/>
  <c r="G44" i="1"/>
  <c r="G45" i="1"/>
  <c r="G47" i="1"/>
  <c r="G48" i="1"/>
  <c r="G50" i="1"/>
  <c r="G51" i="1"/>
  <c r="G54" i="1"/>
  <c r="G55" i="1"/>
  <c r="G56" i="1"/>
  <c r="G57" i="1"/>
  <c r="G58" i="1"/>
  <c r="G59" i="1"/>
  <c r="G60" i="1"/>
  <c r="G64" i="1"/>
  <c r="G65" i="1"/>
  <c r="G66" i="1"/>
  <c r="G67" i="1"/>
  <c r="G69" i="1"/>
  <c r="G71" i="1"/>
  <c r="G73" i="1"/>
  <c r="G77" i="1"/>
  <c r="G79" i="1"/>
  <c r="G82" i="1"/>
  <c r="G83" i="1"/>
  <c r="G84" i="1"/>
  <c r="G87" i="1"/>
  <c r="G88" i="1"/>
  <c r="G89" i="1"/>
  <c r="G94" i="1"/>
  <c r="G95" i="1"/>
  <c r="G96" i="1"/>
  <c r="G97" i="1"/>
  <c r="G98" i="1"/>
  <c r="G99" i="1"/>
  <c r="G100" i="1"/>
  <c r="G103" i="1"/>
  <c r="G104" i="1"/>
  <c r="G105" i="1"/>
  <c r="G106" i="1"/>
  <c r="G107" i="1"/>
  <c r="G108" i="1"/>
  <c r="G112" i="1"/>
  <c r="G113" i="1"/>
  <c r="G114" i="1"/>
  <c r="G115" i="1"/>
  <c r="G122" i="1"/>
  <c r="G124" i="1"/>
  <c r="G125" i="1"/>
  <c r="G126" i="1"/>
  <c r="G127" i="1"/>
  <c r="G131" i="1"/>
  <c r="G132" i="1"/>
  <c r="G133" i="1"/>
  <c r="G135" i="1"/>
  <c r="G136" i="1"/>
  <c r="G137" i="1"/>
  <c r="G138" i="1"/>
  <c r="G139" i="1"/>
  <c r="G140" i="1"/>
  <c r="G144" i="1"/>
  <c r="G145" i="1"/>
  <c r="G146" i="1"/>
  <c r="G149" i="1"/>
  <c r="G152" i="1"/>
  <c r="G154" i="1"/>
  <c r="G156" i="1"/>
  <c r="G157" i="1"/>
  <c r="G158" i="1"/>
  <c r="H3" i="1"/>
  <c r="H4" i="1"/>
  <c r="H8" i="1"/>
  <c r="H9" i="1"/>
  <c r="H14" i="1"/>
  <c r="H19" i="1"/>
  <c r="H20" i="1"/>
  <c r="H21" i="1"/>
  <c r="H30" i="1"/>
  <c r="H33" i="1"/>
  <c r="H36" i="1"/>
  <c r="H49" i="1"/>
  <c r="H52" i="1"/>
  <c r="H53" i="1"/>
  <c r="H61" i="1"/>
  <c r="H62" i="1"/>
  <c r="H63" i="1"/>
  <c r="H68" i="1"/>
  <c r="H70" i="1"/>
  <c r="H75" i="1"/>
  <c r="H76" i="1"/>
  <c r="H80" i="1"/>
  <c r="H81" i="1"/>
  <c r="H85" i="1"/>
  <c r="H86" i="1"/>
  <c r="H90" i="1"/>
  <c r="H91" i="1"/>
  <c r="H92" i="1"/>
  <c r="H93" i="1"/>
  <c r="H101" i="1"/>
  <c r="H109" i="1"/>
  <c r="H110" i="1"/>
  <c r="H111" i="1"/>
  <c r="H116" i="1"/>
  <c r="H117" i="1"/>
  <c r="H118" i="1"/>
  <c r="H119" i="1"/>
  <c r="H123" i="1"/>
  <c r="H129" i="1"/>
  <c r="H130" i="1"/>
  <c r="H141" i="1"/>
  <c r="H142" i="1"/>
  <c r="H143" i="1"/>
  <c r="H150" i="1"/>
  <c r="H151" i="1"/>
  <c r="H153" i="1"/>
  <c r="H160" i="1"/>
  <c r="H161" i="1"/>
  <c r="H162" i="1"/>
  <c r="H163" i="1"/>
  <c r="H164" i="1"/>
  <c r="H165" i="1"/>
  <c r="H166" i="1"/>
  <c r="H167" i="1"/>
  <c r="H168" i="1"/>
  <c r="H169" i="1"/>
  <c r="H170" i="1"/>
  <c r="H171" i="1"/>
  <c r="H172"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H620"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G1055"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4" i="1"/>
  <c r="G1126" i="1"/>
  <c r="G1128" i="1"/>
  <c r="G1130" i="1"/>
  <c r="G1132" i="1"/>
  <c r="G1134" i="1"/>
  <c r="G1136" i="1"/>
  <c r="G1138" i="1"/>
  <c r="G1140" i="1"/>
  <c r="G1142" i="1"/>
  <c r="G1144" i="1"/>
  <c r="H1054" i="1"/>
  <c r="G1299" i="1"/>
  <c r="G1321" i="1"/>
  <c r="H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D152" i="4"/>
  <c r="D196" i="4"/>
  <c r="D224" i="4"/>
  <c r="F421" i="4"/>
  <c r="F529" i="4"/>
  <c r="D528" i="4"/>
  <c r="D42" i="8"/>
  <c r="G294" i="9" s="1"/>
  <c r="E294" i="9" s="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E636" i="4"/>
  <c r="D630" i="1" s="1"/>
  <c r="F7" i="5"/>
  <c r="F264" i="4"/>
  <c r="F299" i="4"/>
  <c r="D311" i="4"/>
  <c r="F345" i="4"/>
  <c r="F351" i="4"/>
  <c r="F417" i="4"/>
  <c r="F422" i="4"/>
  <c r="D472" i="4"/>
  <c r="F516" i="4"/>
  <c r="F530" i="4"/>
  <c r="F568" i="4"/>
  <c r="F594" i="4"/>
  <c r="F626" i="4"/>
  <c r="F8" i="5"/>
  <c r="D78" i="5"/>
  <c r="E286" i="9"/>
  <c r="B286" i="9" s="1"/>
  <c r="F88" i="5"/>
  <c r="D118" i="5"/>
  <c r="D134" i="5"/>
  <c r="F177" i="5"/>
  <c r="F36" i="6"/>
  <c r="F90" i="6"/>
  <c r="G297" i="9"/>
  <c r="E297" i="9" s="1"/>
  <c r="F416" i="4"/>
  <c r="E142" i="9"/>
  <c r="B142" i="9" s="1"/>
  <c r="F603" i="4"/>
  <c r="E287" i="9"/>
  <c r="B287" i="9" s="1"/>
  <c r="F149" i="5"/>
  <c r="F190" i="5"/>
  <c r="F206" i="5"/>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G191" i="9"/>
  <c r="E191" i="9" s="1"/>
  <c r="B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I10" i="9"/>
  <c r="B228" i="9"/>
  <c r="B230" i="9"/>
  <c r="B232" i="9"/>
  <c r="B234" i="9"/>
  <c r="B236" i="9"/>
  <c r="B238" i="9"/>
  <c r="B240" i="9"/>
  <c r="B242" i="9"/>
  <c r="B244" i="9"/>
  <c r="B246" i="9"/>
  <c r="B248" i="9"/>
  <c r="B250" i="9"/>
  <c r="B252" i="9"/>
  <c r="B254" i="9"/>
  <c r="B256" i="9"/>
  <c r="B258" i="9"/>
  <c r="B260" i="9"/>
  <c r="B262" i="9"/>
  <c r="B264" i="9"/>
  <c r="B266" i="9"/>
  <c r="B268" i="9"/>
  <c r="B270" i="9"/>
  <c r="F350" i="4" l="1"/>
  <c r="E407" i="4"/>
  <c r="D402" i="1" s="1"/>
  <c r="E151" i="4"/>
  <c r="D147" i="1" s="1"/>
  <c r="E412" i="4"/>
  <c r="E639" i="4" s="1"/>
  <c r="I16" i="3"/>
  <c r="F644" i="4"/>
  <c r="C638" i="1"/>
  <c r="H173" i="1"/>
  <c r="F163" i="4"/>
  <c r="C159" i="1"/>
  <c r="G155" i="1"/>
  <c r="G121" i="1"/>
  <c r="H1483" i="1"/>
  <c r="G1483" i="1"/>
  <c r="H1501" i="1"/>
  <c r="G1501" i="1"/>
  <c r="F141" i="6"/>
  <c r="C1435" i="1"/>
  <c r="H28" i="3"/>
  <c r="G299" i="9"/>
  <c r="E299" i="9" s="1"/>
  <c r="F118" i="5"/>
  <c r="C1096" i="1"/>
  <c r="D68" i="5"/>
  <c r="F311" i="4"/>
  <c r="C306" i="1"/>
  <c r="B294" i="9"/>
  <c r="D298" i="4"/>
  <c r="F196" i="4"/>
  <c r="C192" i="1"/>
  <c r="F124" i="4"/>
  <c r="C120" i="1"/>
  <c r="F82" i="4"/>
  <c r="C78" i="1"/>
  <c r="F44" i="4"/>
  <c r="C40" i="1"/>
  <c r="I1479" i="1"/>
  <c r="I1477" i="1"/>
  <c r="I1473" i="1"/>
  <c r="I1471" i="1"/>
  <c r="I1467" i="1"/>
  <c r="I1465" i="1"/>
  <c r="I1463" i="1"/>
  <c r="I1459" i="1"/>
  <c r="I1457" i="1"/>
  <c r="I1455" i="1"/>
  <c r="I1451" i="1"/>
  <c r="I1449" i="1"/>
  <c r="I1447" i="1"/>
  <c r="E165" i="9"/>
  <c r="B165" i="9" s="1"/>
  <c r="F212" i="9"/>
  <c r="B212" i="9" s="1"/>
  <c r="B297" i="9"/>
  <c r="E296" i="9"/>
  <c r="I10" i="3" s="1"/>
  <c r="F134" i="5"/>
  <c r="C1112" i="1"/>
  <c r="F78" i="5"/>
  <c r="C1056" i="1"/>
  <c r="F472" i="4"/>
  <c r="C466" i="1"/>
  <c r="K1432" i="9"/>
  <c r="G295" i="9"/>
  <c r="E295" i="9" s="1"/>
  <c r="B295" i="9" s="1"/>
  <c r="I34" i="3"/>
  <c r="C1517" i="1"/>
  <c r="F528" i="4"/>
  <c r="C522" i="1"/>
  <c r="D420" i="4"/>
  <c r="F224" i="4"/>
  <c r="C220" i="1"/>
  <c r="H20" i="9"/>
  <c r="G20" i="9"/>
  <c r="D151" i="4"/>
  <c r="F152" i="4"/>
  <c r="C148" i="1"/>
  <c r="F106" i="4"/>
  <c r="C102" i="1"/>
  <c r="F50" i="4"/>
  <c r="C46" i="1"/>
  <c r="D6" i="4"/>
  <c r="I1478" i="1"/>
  <c r="I1476" i="1"/>
  <c r="I1474" i="1"/>
  <c r="I1472" i="1"/>
  <c r="I1468" i="1"/>
  <c r="I1466" i="1"/>
  <c r="I1464" i="1"/>
  <c r="I1462" i="1"/>
  <c r="I1460" i="1"/>
  <c r="I1458" i="1"/>
  <c r="I1456" i="1"/>
  <c r="I1452" i="1"/>
  <c r="I1450" i="1"/>
  <c r="I1448" i="1"/>
  <c r="I1446" i="1"/>
  <c r="E289" i="4" l="1"/>
  <c r="I17" i="3"/>
  <c r="D285" i="1"/>
  <c r="D407" i="1"/>
  <c r="G638" i="1"/>
  <c r="H638" i="1"/>
  <c r="G159" i="1"/>
  <c r="H159" i="1"/>
  <c r="E20" i="9"/>
  <c r="E19" i="9" s="1"/>
  <c r="D412" i="4"/>
  <c r="F6" i="4"/>
  <c r="H16" i="3"/>
  <c r="C2" i="1"/>
  <c r="G220" i="1"/>
  <c r="H220" i="1"/>
  <c r="D635" i="4"/>
  <c r="F420" i="4"/>
  <c r="C414" i="1"/>
  <c r="H1517" i="1"/>
  <c r="G1517" i="1"/>
  <c r="H11" i="3"/>
  <c r="D633" i="1"/>
  <c r="H46" i="1"/>
  <c r="G46" i="1"/>
  <c r="H102" i="1"/>
  <c r="G102" i="1"/>
  <c r="H148" i="1"/>
  <c r="G148" i="1"/>
  <c r="D289" i="4"/>
  <c r="F151" i="4"/>
  <c r="H17" i="3"/>
  <c r="C147" i="1"/>
  <c r="H522" i="1"/>
  <c r="G522" i="1"/>
  <c r="D636" i="4"/>
  <c r="E293" i="9"/>
  <c r="G306" i="1"/>
  <c r="H306" i="1"/>
  <c r="F68" i="5"/>
  <c r="H21" i="3"/>
  <c r="C1046" i="1"/>
  <c r="D6" i="5"/>
  <c r="B20" i="9"/>
  <c r="G466" i="1"/>
  <c r="H466" i="1"/>
  <c r="G1056" i="1"/>
  <c r="H1056" i="1"/>
  <c r="G1112" i="1"/>
  <c r="H1112" i="1"/>
  <c r="H40" i="1"/>
  <c r="G40" i="1"/>
  <c r="H78" i="1"/>
  <c r="G78" i="1"/>
  <c r="G120" i="1"/>
  <c r="H120" i="1"/>
  <c r="G192" i="1"/>
  <c r="H192" i="1"/>
  <c r="F298" i="4"/>
  <c r="D407" i="4"/>
  <c r="C293" i="1"/>
  <c r="D408" i="4"/>
  <c r="G1096" i="1"/>
  <c r="H1096" i="1"/>
  <c r="B299" i="9"/>
  <c r="E298" i="9"/>
  <c r="G1435" i="1"/>
  <c r="H1435" i="1"/>
  <c r="H9" i="3"/>
  <c r="E290" i="4" l="1"/>
  <c r="D286" i="1" s="1"/>
  <c r="E291" i="4"/>
  <c r="D287" i="1" s="1"/>
  <c r="E413" i="4"/>
  <c r="E414" i="4" s="1"/>
  <c r="D409" i="1" s="1"/>
  <c r="D408" i="1"/>
  <c r="F408" i="4"/>
  <c r="C403" i="1"/>
  <c r="F407" i="4"/>
  <c r="C402" i="1"/>
  <c r="G282" i="9"/>
  <c r="E282" i="9" s="1"/>
  <c r="B282" i="9" s="1"/>
  <c r="G276" i="9"/>
  <c r="E276" i="9" s="1"/>
  <c r="F6" i="5"/>
  <c r="C984" i="1"/>
  <c r="H147" i="1"/>
  <c r="G147" i="1"/>
  <c r="N3" i="9"/>
  <c r="I11" i="3"/>
  <c r="G2" i="1"/>
  <c r="H2" i="1"/>
  <c r="D639" i="4"/>
  <c r="F412" i="4"/>
  <c r="C407" i="1"/>
  <c r="K3" i="9"/>
  <c r="I9" i="3"/>
  <c r="G293" i="1"/>
  <c r="H293" i="1"/>
  <c r="G1046" i="1"/>
  <c r="H1046" i="1"/>
  <c r="F636" i="4"/>
  <c r="C630" i="1"/>
  <c r="D291" i="4"/>
  <c r="F289" i="4"/>
  <c r="D413" i="4"/>
  <c r="D414" i="4" s="1"/>
  <c r="C285" i="1"/>
  <c r="G414" i="1"/>
  <c r="H414" i="1"/>
  <c r="F635" i="4"/>
  <c r="C629" i="1"/>
  <c r="D290" i="4"/>
  <c r="E640" i="4" l="1"/>
  <c r="E415" i="4"/>
  <c r="D410" i="1" s="1"/>
  <c r="D634" i="1"/>
  <c r="G629" i="1"/>
  <c r="H629" i="1"/>
  <c r="G285" i="1"/>
  <c r="H285" i="1"/>
  <c r="G630" i="1"/>
  <c r="H630" i="1"/>
  <c r="G407" i="1"/>
  <c r="H407" i="1"/>
  <c r="F414" i="4"/>
  <c r="C409" i="1"/>
  <c r="F290" i="4"/>
  <c r="C286" i="1"/>
  <c r="D640" i="4"/>
  <c r="D415" i="4"/>
  <c r="F413" i="4"/>
  <c r="C408" i="1"/>
  <c r="F291" i="4"/>
  <c r="C287" i="1"/>
  <c r="D641" i="4"/>
  <c r="F639" i="4"/>
  <c r="C633" i="1"/>
  <c r="H8" i="3"/>
  <c r="G984" i="1"/>
  <c r="H984" i="1"/>
  <c r="B276" i="9"/>
  <c r="E275" i="9"/>
  <c r="G402" i="1"/>
  <c r="H402" i="1"/>
  <c r="G403" i="1"/>
  <c r="H403" i="1"/>
  <c r="E641" i="4" l="1"/>
  <c r="E642" i="4"/>
  <c r="G633" i="1"/>
  <c r="H633" i="1"/>
  <c r="F641" i="4"/>
  <c r="C635" i="1"/>
  <c r="D642" i="4"/>
  <c r="F640" i="4"/>
  <c r="C634" i="1"/>
  <c r="G286" i="1"/>
  <c r="H286" i="1"/>
  <c r="G409" i="1"/>
  <c r="H409" i="1"/>
  <c r="M3" i="9"/>
  <c r="I8" i="3"/>
  <c r="G287" i="1"/>
  <c r="H287" i="1"/>
  <c r="G408" i="1"/>
  <c r="H408" i="1"/>
  <c r="F415" i="4"/>
  <c r="C410" i="1"/>
  <c r="D635" i="1" l="1"/>
  <c r="G635" i="1" s="1"/>
  <c r="E645" i="4"/>
  <c r="E646" i="4"/>
  <c r="D636" i="1"/>
  <c r="G410" i="1"/>
  <c r="H410" i="1"/>
  <c r="G634" i="1"/>
  <c r="H634" i="1"/>
  <c r="D646" i="4"/>
  <c r="F642" i="4"/>
  <c r="C636" i="1"/>
  <c r="D645" i="4"/>
  <c r="H635" i="1" l="1"/>
  <c r="I19" i="3"/>
  <c r="D640" i="1"/>
  <c r="I18" i="3"/>
  <c r="D639" i="1"/>
  <c r="F645" i="4"/>
  <c r="H18" i="3"/>
  <c r="C639" i="1"/>
  <c r="G636" i="1"/>
  <c r="H636" i="1"/>
  <c r="F646" i="4"/>
  <c r="H19" i="3"/>
  <c r="C640" i="1"/>
  <c r="H7" i="3" l="1"/>
  <c r="J3" i="9" s="1"/>
  <c r="G640" i="1"/>
  <c r="H640" i="1"/>
  <c r="G639" i="1"/>
  <c r="H639" i="1"/>
  <c r="I7" i="3" l="1"/>
  <c r="M272" i="9"/>
  <c r="L272" i="9"/>
  <c r="G18" i="9"/>
  <c r="H18" i="9"/>
  <c r="K13" i="9"/>
  <c r="K5" i="9"/>
  <c r="I7" i="9"/>
  <c r="J8" i="9"/>
  <c r="K9" i="9"/>
  <c r="I11" i="9"/>
  <c r="J12" i="9"/>
  <c r="G15" i="9"/>
  <c r="H16" i="9"/>
  <c r="H17" i="9"/>
  <c r="I6" i="9"/>
  <c r="J7" i="9"/>
  <c r="K8" i="9"/>
  <c r="J11" i="9"/>
  <c r="K12" i="9"/>
  <c r="H15" i="9"/>
  <c r="G16" i="9"/>
  <c r="E16" i="9" s="1"/>
  <c r="G17" i="9"/>
  <c r="J5" i="9"/>
  <c r="K6" i="9"/>
  <c r="I8" i="9"/>
  <c r="J9" i="9"/>
  <c r="K10" i="9"/>
  <c r="I12" i="9"/>
  <c r="M15" i="9"/>
  <c r="L16" i="9"/>
  <c r="I17" i="9"/>
  <c r="I5" i="9"/>
  <c r="J6" i="9"/>
  <c r="K7" i="9"/>
  <c r="I9" i="9"/>
  <c r="J10" i="9"/>
  <c r="K11" i="9"/>
  <c r="I13" i="9"/>
  <c r="L15" i="9"/>
  <c r="F15" i="9" s="1"/>
  <c r="M16" i="9"/>
  <c r="J17" i="9"/>
  <c r="J13" i="9"/>
  <c r="E18" i="9" l="1"/>
  <c r="B18" i="9" s="1"/>
  <c r="E10" i="9"/>
  <c r="B10" i="9" s="1"/>
  <c r="E5" i="9"/>
  <c r="B5" i="9" s="1"/>
  <c r="E12" i="9"/>
  <c r="B12" i="9" s="1"/>
  <c r="E9" i="9"/>
  <c r="B9" i="9" s="1"/>
  <c r="E8" i="9"/>
  <c r="B8" i="9" s="1"/>
  <c r="E13" i="9"/>
  <c r="B13" i="9" s="1"/>
  <c r="F16" i="9"/>
  <c r="F14" i="9" s="1"/>
  <c r="E17" i="9"/>
  <c r="B17" i="9" s="1"/>
  <c r="E15" i="9"/>
  <c r="E11" i="9"/>
  <c r="B11" i="9" s="1"/>
  <c r="F272" i="9"/>
  <c r="E6" i="9"/>
  <c r="B6" i="9" s="1"/>
  <c r="E7" i="9"/>
  <c r="B7" i="9" s="1"/>
  <c r="B16" i="9" l="1"/>
  <c r="B272" i="9"/>
  <c r="F19" i="9"/>
  <c r="F3" i="9" s="1"/>
  <c r="B15" i="9"/>
  <c r="E14"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<sst xmlns="http://schemas.openxmlformats.org/spreadsheetml/2006/main" count="4311" uniqueCount="3391">
  <si>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</si>
  <si>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</si>
  <si>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</si>
  <si>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</si>
  <si>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</si>
  <si>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</si>
  <si>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</si>
  <si>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</si>
  <si>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</si>
  <si>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</si>
  <si>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</si>
  <si>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</si>
  <si>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</si>
  <si>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</si>
  <si>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</si>
  <si>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</si>
  <si>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</si>
  <si>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</si>
  <si>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</si>
  <si>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</si>
  <si>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</si>
  <si>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</si>
  <si>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</si>
  <si>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</si>
  <si>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</si>
  <si>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</si>
  <si>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</si>
  <si>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</si>
  <si>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</si>
  <si>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</si>
  <si>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</si>
  <si>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SREDNJA ŠKOLA DELNICE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</si>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</sst>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3035055</v>
      </c>
      <c r="D2" s="6">
        <f>'PR-RAS'!E6</f>
        <v>3060483.76</v>
      </c>
      <c r="E2" s="6">
        <v>0</v>
      </c>
      <c r="F2" s="6">
        <v>0</v>
      </c>
      <c r="G2" s="7">
        <f t="shared" ref="G2:G983" si="0">(B2/1000)*(C2*1+D2*2)</f>
        <v>9156.0225200000004</v>
      </c>
      <c r="H2" s="7">
        <f t="shared" ref="H2:H1479"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2790015</v>
      </c>
      <c r="D46" s="1">
        <f>'PR-RAS'!E50</f>
        <v>2705837.54</v>
      </c>
      <c r="E46" s="1">
        <v>0</v>
      </c>
      <c r="F46" s="1">
        <v>0</v>
      </c>
      <c r="G46" s="2">
        <f t="shared" si="0"/>
        <v>369076.05359999998</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2790015</v>
      </c>
      <c r="D64" s="1">
        <f>'PR-RAS'!E68</f>
        <v>2705837.54</v>
      </c>
      <c r="E64" s="1">
        <v>0</v>
      </c>
      <c r="F64" s="1">
        <v>0</v>
      </c>
      <c r="G64" s="2">
        <f t="shared" si="0"/>
        <v>516706.47503999999</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2790015</v>
      </c>
      <c r="D65" s="1">
        <f>'PR-RAS'!E69</f>
        <v>2705837.54</v>
      </c>
      <c r="E65" s="1">
        <v>0</v>
      </c>
      <c r="F65" s="1">
        <v>0</v>
      </c>
      <c r="G65" s="2">
        <f t="shared" si="0"/>
        <v>524908.16512000002</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v>
      </c>
      <c r="D78" s="1">
        <f>'PR-RAS'!E82</f>
        <v>13</v>
      </c>
      <c r="E78" s="1">
        <v>0</v>
      </c>
      <c r="F78" s="1">
        <v>0</v>
      </c>
      <c r="G78" s="2">
        <f t="shared" si="0"/>
        <v>3.3879999999999999</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v>
      </c>
      <c r="D79" s="1">
        <f>'PR-RAS'!E83</f>
        <v>13</v>
      </c>
      <c r="E79" s="1">
        <v>0</v>
      </c>
      <c r="F79" s="1">
        <v>0</v>
      </c>
      <c r="G79" s="2">
        <f t="shared" si="0"/>
        <v>3.4319999999999999</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v>
      </c>
      <c r="D81" s="1">
        <f>'PR-RAS'!E85</f>
        <v>13</v>
      </c>
      <c r="E81" s="1">
        <v>0</v>
      </c>
      <c r="F81" s="1">
        <v>0</v>
      </c>
      <c r="G81" s="2">
        <f t="shared" si="0"/>
        <v>3.52</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2576</v>
      </c>
      <c r="D102" s="1">
        <f>'PR-RAS'!E106</f>
        <v>1576.28</v>
      </c>
      <c r="E102" s="1">
        <v>0</v>
      </c>
      <c r="F102" s="1">
        <v>0</v>
      </c>
      <c r="G102" s="2">
        <f t="shared" si="0"/>
        <v>578.58456000000001</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2576</v>
      </c>
      <c r="D108" s="1">
        <f>'PR-RAS'!E112</f>
        <v>1576.28</v>
      </c>
      <c r="E108" s="1">
        <v>0</v>
      </c>
      <c r="F108" s="1">
        <v>0</v>
      </c>
      <c r="G108" s="2">
        <f t="shared" si="0"/>
        <v>612.95591999999988</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2576</v>
      </c>
      <c r="D113" s="1">
        <f>'PR-RAS'!E117</f>
        <v>1576.28</v>
      </c>
      <c r="E113" s="1">
        <v>0</v>
      </c>
      <c r="F113" s="1">
        <v>0</v>
      </c>
      <c r="G113" s="2">
        <f t="shared" si="0"/>
        <v>641.59871999999996</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36385</v>
      </c>
      <c r="D120" s="1">
        <f>'PR-RAS'!E124</f>
        <v>41714.76</v>
      </c>
      <c r="E120" s="1">
        <v>0</v>
      </c>
      <c r="F120" s="1">
        <v>0</v>
      </c>
      <c r="G120" s="2">
        <f t="shared" si="0"/>
        <v>14257.927879999999</v>
      </c>
      <c r="H120" s="2">
        <f t="shared" si="1"/>
        <v>0.23999999999796273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36385</v>
      </c>
      <c r="D121" s="1">
        <f>'PR-RAS'!E125</f>
        <v>40714.76</v>
      </c>
      <c r="E121" s="1">
        <v>0</v>
      </c>
      <c r="F121" s="1">
        <v>0</v>
      </c>
      <c r="G121" s="2">
        <f t="shared" si="0"/>
        <v>14137.742399999999</v>
      </c>
      <c r="H121" s="2">
        <f t="shared" si="1"/>
        <v>0.23999999999796273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36385</v>
      </c>
      <c r="D123" s="1">
        <f>'PR-RAS'!E127</f>
        <v>40714.76</v>
      </c>
      <c r="E123" s="1">
        <v>0</v>
      </c>
      <c r="F123" s="1">
        <v>0</v>
      </c>
      <c r="G123" s="2">
        <f t="shared" si="0"/>
        <v>14373.371440000001</v>
      </c>
      <c r="H123" s="2">
        <f t="shared" si="1"/>
        <v>0.23999999999796273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205772</v>
      </c>
      <c r="D129" s="1">
        <f>'PR-RAS'!E133</f>
        <v>309317.18</v>
      </c>
      <c r="E129" s="1">
        <v>0</v>
      </c>
      <c r="F129" s="1">
        <v>0</v>
      </c>
      <c r="G129" s="2">
        <f t="shared" si="0"/>
        <v>105524.01407999999</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205772</v>
      </c>
      <c r="D130" s="1">
        <f>'PR-RAS'!E134</f>
        <v>309317.18</v>
      </c>
      <c r="E130" s="1">
        <v>0</v>
      </c>
      <c r="F130" s="1">
        <v>0</v>
      </c>
      <c r="G130" s="2">
        <f t="shared" si="0"/>
        <v>106348.42044</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205772</v>
      </c>
      <c r="D131" s="1">
        <f>'PR-RAS'!E135</f>
        <v>309317.18</v>
      </c>
      <c r="E131" s="1">
        <v>0</v>
      </c>
      <c r="F131" s="1">
        <v>0</v>
      </c>
      <c r="G131" s="2">
        <f t="shared" si="0"/>
        <v>107172.8268</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289</v>
      </c>
      <c r="D135" s="1">
        <f>'PR-RAS'!E139</f>
        <v>2025</v>
      </c>
      <c r="E135" s="1">
        <v>0</v>
      </c>
      <c r="F135" s="1">
        <v>0</v>
      </c>
      <c r="G135" s="2">
        <f t="shared" si="0"/>
        <v>581.42600000000004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289</v>
      </c>
      <c r="D146" s="1">
        <f>'PR-RAS'!E150</f>
        <v>2025</v>
      </c>
      <c r="E146" s="1">
        <v>0</v>
      </c>
      <c r="F146" s="1">
        <v>0</v>
      </c>
      <c r="G146" s="2">
        <f t="shared" si="0"/>
        <v>629.15499999999997</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3013471</v>
      </c>
      <c r="D147" s="1">
        <f>'PR-RAS'!E151</f>
        <v>3063580.16</v>
      </c>
      <c r="E147" s="1">
        <v>0</v>
      </c>
      <c r="F147" s="1">
        <v>0</v>
      </c>
      <c r="G147" s="2">
        <f t="shared" si="0"/>
        <v>1334532.1727199999</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2779274</v>
      </c>
      <c r="D148" s="1">
        <f>'PR-RAS'!E152</f>
        <v>2654851.1</v>
      </c>
      <c r="E148" s="1">
        <v>0</v>
      </c>
      <c r="F148" s="1">
        <v>0</v>
      </c>
      <c r="G148" s="2">
        <f t="shared" si="0"/>
        <v>1189079.5014</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2334561</v>
      </c>
      <c r="D149" s="1">
        <f>'PR-RAS'!E153</f>
        <v>2219619.71</v>
      </c>
      <c r="E149" s="1">
        <v>0</v>
      </c>
      <c r="F149" s="1">
        <v>0</v>
      </c>
      <c r="G149" s="2">
        <f t="shared" si="0"/>
        <v>1002522.46216</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2334561</v>
      </c>
      <c r="D150" s="1">
        <f>'PR-RAS'!E154</f>
        <v>2219619.71</v>
      </c>
      <c r="E150" s="1">
        <v>0</v>
      </c>
      <c r="F150" s="1">
        <v>0</v>
      </c>
      <c r="G150" s="2">
        <f t="shared" si="0"/>
        <v>1009296.26258</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69974</v>
      </c>
      <c r="D154" s="1">
        <f>'PR-RAS'!E158</f>
        <v>81494.7</v>
      </c>
      <c r="E154" s="1">
        <v>0</v>
      </c>
      <c r="F154" s="1">
        <v>0</v>
      </c>
      <c r="G154" s="2">
        <f t="shared" si="0"/>
        <v>35643.400199999996</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374739</v>
      </c>
      <c r="D155" s="1">
        <f>'PR-RAS'!E159</f>
        <v>353736.69</v>
      </c>
      <c r="E155" s="1">
        <v>0</v>
      </c>
      <c r="F155" s="1">
        <v>0</v>
      </c>
      <c r="G155" s="2">
        <f t="shared" si="0"/>
        <v>166660.70651999998</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374739</v>
      </c>
      <c r="D157" s="1">
        <f>'PR-RAS'!E161</f>
        <v>353067.28</v>
      </c>
      <c r="E157" s="1">
        <v>0</v>
      </c>
      <c r="F157" s="1">
        <v>0</v>
      </c>
      <c r="G157" s="2">
        <f t="shared" si="0"/>
        <v>168616.27536</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669.41</v>
      </c>
      <c r="E158" s="1">
        <v>0</v>
      </c>
      <c r="F158" s="1">
        <v>0</v>
      </c>
      <c r="G158" s="2">
        <f t="shared" si="0"/>
        <v>210.19474</v>
      </c>
      <c r="H158" s="2">
        <f t="shared" si="1"/>
        <v>0.40999999999996817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233555</v>
      </c>
      <c r="D159" s="1">
        <f>'PR-RAS'!E163</f>
        <v>392966.75</v>
      </c>
      <c r="E159" s="1">
        <v>0</v>
      </c>
      <c r="F159" s="1">
        <v>0</v>
      </c>
      <c r="G159" s="2">
        <f t="shared" si="0"/>
        <v>161079.18299999999</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64548</v>
      </c>
      <c r="D160" s="1">
        <f>'PR-RAS'!E164</f>
        <v>144842.29</v>
      </c>
      <c r="E160" s="1">
        <v>0</v>
      </c>
      <c r="F160" s="1">
        <v>0</v>
      </c>
      <c r="G160" s="2">
        <f t="shared" si="0"/>
        <v>56322.980220000005</v>
      </c>
      <c r="H160" s="2">
        <f t="shared" si="1"/>
        <v>0.29000000000814907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2274</v>
      </c>
      <c r="D161" s="1">
        <f>'PR-RAS'!E165</f>
        <v>19511.02</v>
      </c>
      <c r="E161" s="1">
        <v>0</v>
      </c>
      <c r="F161" s="1">
        <v>0</v>
      </c>
      <c r="G161" s="2">
        <f t="shared" si="0"/>
        <v>6607.3663999999999</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60874</v>
      </c>
      <c r="D162" s="1">
        <f>'PR-RAS'!E166</f>
        <v>119881.27</v>
      </c>
      <c r="E162" s="1">
        <v>0</v>
      </c>
      <c r="F162" s="1">
        <v>0</v>
      </c>
      <c r="G162" s="2">
        <f t="shared" si="0"/>
        <v>48402.482940000009</v>
      </c>
      <c r="H162" s="2">
        <f t="shared" si="1"/>
        <v>0.27000000000407454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1400</v>
      </c>
      <c r="D163" s="1">
        <f>'PR-RAS'!E167</f>
        <v>5450</v>
      </c>
      <c r="E163" s="1">
        <v>0</v>
      </c>
      <c r="F163" s="1">
        <v>0</v>
      </c>
      <c r="G163" s="2">
        <f t="shared" si="0"/>
        <v>1992.6000000000001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97926</v>
      </c>
      <c r="D165" s="1">
        <f>'PR-RAS'!E169</f>
        <v>105392.27</v>
      </c>
      <c r="E165" s="1">
        <v>0</v>
      </c>
      <c r="F165" s="1">
        <v>0</v>
      </c>
      <c r="G165" s="2">
        <f t="shared" si="0"/>
        <v>50628.528560000006</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15228</v>
      </c>
      <c r="D166" s="1">
        <f>'PR-RAS'!E170</f>
        <v>21133.79</v>
      </c>
      <c r="E166" s="1">
        <v>0</v>
      </c>
      <c r="F166" s="1">
        <v>0</v>
      </c>
      <c r="G166" s="2">
        <f t="shared" si="0"/>
        <v>9486.7707000000009</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353</v>
      </c>
      <c r="D167" s="1">
        <f>'PR-RAS'!E171</f>
        <v>2707.41</v>
      </c>
      <c r="E167" s="1">
        <v>0</v>
      </c>
      <c r="F167" s="1">
        <v>0</v>
      </c>
      <c r="G167" s="2">
        <f t="shared" si="0"/>
        <v>957.45812000000001</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80374</v>
      </c>
      <c r="D168" s="1">
        <f>'PR-RAS'!E172</f>
        <v>79282.61</v>
      </c>
      <c r="E168" s="1">
        <v>0</v>
      </c>
      <c r="F168" s="1">
        <v>0</v>
      </c>
      <c r="G168" s="2">
        <f t="shared" si="0"/>
        <v>39902.849740000005</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v>
      </c>
      <c r="D169" s="1">
        <f>'PR-RAS'!E173</f>
        <v>1573.46</v>
      </c>
      <c r="E169" s="1">
        <v>0</v>
      </c>
      <c r="F169" s="1">
        <v>0</v>
      </c>
      <c r="G169" s="2">
        <f t="shared" si="0"/>
        <v>578.41056000000003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1675</v>
      </c>
      <c r="D170" s="1">
        <f>'PR-RAS'!E174</f>
        <v>695</v>
      </c>
      <c r="E170" s="1">
        <v>0</v>
      </c>
      <c r="F170" s="1">
        <v>0</v>
      </c>
      <c r="G170" s="2">
        <f t="shared" si="0"/>
        <v>517.98500000000001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60610</v>
      </c>
      <c r="D173" s="1">
        <f>'PR-RAS'!E177</f>
        <v>103499.06</v>
      </c>
      <c r="E173" s="1">
        <v>0</v>
      </c>
      <c r="F173" s="1">
        <v>0</v>
      </c>
      <c r="G173" s="2">
        <f t="shared" si="0"/>
        <v>46028.596639999996</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9046</v>
      </c>
      <c r="D174" s="1">
        <f>'PR-RAS'!E178</f>
        <v>16755.02</v>
      </c>
      <c r="E174" s="1">
        <v>0</v>
      </c>
      <c r="F174" s="1">
        <v>0</v>
      </c>
      <c r="G174" s="2">
        <f t="shared" si="0"/>
        <v>7362.1949199999999</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17805</v>
      </c>
      <c r="D175" s="1">
        <f>'PR-RAS'!E179</f>
        <v>18288.88</v>
      </c>
      <c r="E175" s="1">
        <v>0</v>
      </c>
      <c r="F175" s="1">
        <v>0</v>
      </c>
      <c r="G175" s="2">
        <f t="shared" si="0"/>
        <v>9462.6002399999998</v>
      </c>
      <c r="H175" s="2">
        <f t="shared" si="1"/>
        <v>0.11999999999898137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9384</v>
      </c>
      <c r="E176" s="1">
        <v>0</v>
      </c>
      <c r="F176" s="1">
        <v>0</v>
      </c>
      <c r="G176" s="2">
        <f t="shared" si="0"/>
        <v>3284.3999999999996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22991</v>
      </c>
      <c r="D177" s="1">
        <f>'PR-RAS'!E181</f>
        <v>26988.959999999999</v>
      </c>
      <c r="E177" s="1">
        <v>0</v>
      </c>
      <c r="F177" s="1">
        <v>0</v>
      </c>
      <c r="G177" s="2">
        <f t="shared" si="0"/>
        <v>13546.529919999999</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6040</v>
      </c>
      <c r="D178" s="1">
        <f>'PR-RAS'!E182</f>
        <v>6039.65</v>
      </c>
      <c r="E178" s="1">
        <v>0</v>
      </c>
      <c r="F178" s="1">
        <v>0</v>
      </c>
      <c r="G178" s="2">
        <f t="shared" si="0"/>
        <v>3207.1160999999997</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5150</v>
      </c>
      <c r="E179" s="1">
        <v>0</v>
      </c>
      <c r="F179" s="1">
        <v>0</v>
      </c>
      <c r="G179" s="2">
        <f t="shared" si="0"/>
        <v>1833.3999999999999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7797.5</v>
      </c>
      <c r="E180" s="1">
        <v>0</v>
      </c>
      <c r="F180" s="1">
        <v>0</v>
      </c>
      <c r="G180" s="2">
        <f t="shared" si="0"/>
        <v>2791.5050000000001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3778</v>
      </c>
      <c r="D181" s="1">
        <f>'PR-RAS'!E185</f>
        <v>5915.3</v>
      </c>
      <c r="E181" s="1">
        <v>0</v>
      </c>
      <c r="F181" s="1">
        <v>0</v>
      </c>
      <c r="G181" s="2">
        <f t="shared" si="0"/>
        <v>2809.5479999999998</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950</v>
      </c>
      <c r="D182" s="1">
        <f>'PR-RAS'!E186</f>
        <v>7179.75</v>
      </c>
      <c r="E182" s="1">
        <v>0</v>
      </c>
      <c r="F182" s="1">
        <v>0</v>
      </c>
      <c r="G182" s="2">
        <f t="shared" si="0"/>
        <v>2771.0194999999999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10471</v>
      </c>
      <c r="D184" s="1">
        <f>'PR-RAS'!E188</f>
        <v>39233.129999999997</v>
      </c>
      <c r="E184" s="1">
        <v>0</v>
      </c>
      <c r="F184" s="1">
        <v>0</v>
      </c>
      <c r="G184" s="2">
        <f t="shared" si="0"/>
        <v>16275.518579999998</v>
      </c>
      <c r="H184" s="2">
        <f t="shared" si="1"/>
        <v>0.12999999999738066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224</v>
      </c>
      <c r="D187" s="1">
        <f>'PR-RAS'!E191</f>
        <v>0</v>
      </c>
      <c r="E187" s="1">
        <v>0</v>
      </c>
      <c r="F187" s="1">
        <v>0</v>
      </c>
      <c r="G187" s="2">
        <f t="shared" si="0"/>
        <v>41.664000000000001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10125</v>
      </c>
      <c r="D189" s="1">
        <f>'PR-RAS'!E193</f>
        <v>22075</v>
      </c>
      <c r="E189" s="1">
        <v>0</v>
      </c>
      <c r="F189" s="1">
        <v>0</v>
      </c>
      <c r="G189" s="2">
        <f t="shared" si="0"/>
        <v>10203.700000000001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14531.25</v>
      </c>
      <c r="E190" s="1">
        <v>0</v>
      </c>
      <c r="F190" s="1">
        <v>0</v>
      </c>
      <c r="G190" s="2">
        <f t="shared" si="0"/>
        <v>5492.8125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v>
      </c>
      <c r="D191" s="1">
        <f>'PR-RAS'!E195</f>
        <v>2626.88</v>
      </c>
      <c r="E191" s="1">
        <v>0</v>
      </c>
      <c r="F191" s="1">
        <v>0</v>
      </c>
      <c r="G191" s="2">
        <f t="shared" si="0"/>
        <v>1021.3944</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642</v>
      </c>
      <c r="D192" s="1">
        <f>'PR-RAS'!E196</f>
        <v>15762.31</v>
      </c>
      <c r="E192" s="1">
        <v>0</v>
      </c>
      <c r="F192" s="1">
        <v>0</v>
      </c>
      <c r="G192" s="2">
        <f t="shared" si="0"/>
        <v>6143.8244199999999</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642</v>
      </c>
      <c r="D206" s="1">
        <f>'PR-RAS'!E210</f>
        <v>15762.31</v>
      </c>
      <c r="E206" s="1">
        <v>0</v>
      </c>
      <c r="F206" s="1">
        <v>0</v>
      </c>
      <c r="G206" s="2">
        <f t="shared" si="0"/>
        <v>6594.1570999999994</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642</v>
      </c>
      <c r="D207" s="1">
        <f>'PR-RAS'!E211</f>
        <v>1193.3900000000001</v>
      </c>
      <c r="E207" s="1">
        <v>0</v>
      </c>
      <c r="F207" s="1">
        <v>0</v>
      </c>
      <c r="G207" s="2">
        <f t="shared" si="0"/>
        <v>623.92867999999999</v>
      </c>
      <c r="H207" s="2">
        <f t="shared" si="1"/>
        <v>0.39000000000010004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14568.92</v>
      </c>
      <c r="E209" s="1">
        <v>0</v>
      </c>
      <c r="F209" s="1">
        <v>0</v>
      </c>
      <c r="G209" s="2">
        <f t="shared" si="0"/>
        <v>6060.6707200000001</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3013471</v>
      </c>
      <c r="D285" s="1">
        <f>'PR-RAS'!E289</f>
        <v>3063580.16</v>
      </c>
      <c r="E285" s="1">
        <v>0</v>
      </c>
      <c r="F285" s="1">
        <v>0</v>
      </c>
      <c r="G285" s="2">
        <f t="shared" si="0"/>
        <v>2595939.2948799999</v>
      </c>
      <c r="H285" s="2">
        <f t="shared" si="1"/>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21584</v>
      </c>
      <c r="D286" s="1">
        <f>'PR-RAS'!E290</f>
        <v>0</v>
      </c>
      <c r="E286" s="1">
        <v>0</v>
      </c>
      <c r="F286" s="1">
        <v>0</v>
      </c>
      <c r="G286" s="2">
        <f t="shared" si="0"/>
        <v>6151.44</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3096.4000000003725</v>
      </c>
      <c r="E287" s="1">
        <v>0</v>
      </c>
      <c r="F287" s="1">
        <v>0</v>
      </c>
      <c r="G287" s="2">
        <f t="shared" si="0"/>
        <v>1771.1408000002129</v>
      </c>
      <c r="H287" s="2">
        <f t="shared" si="1"/>
        <v>0.40000000037252903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48568</v>
      </c>
      <c r="D288" s="1">
        <f>'PR-RAS'!E292</f>
        <v>34012.71</v>
      </c>
      <c r="E288" s="1">
        <v>0</v>
      </c>
      <c r="F288" s="1">
        <v>0</v>
      </c>
      <c r="G288" s="2">
        <f t="shared" si="0"/>
        <v>33462.311539999995</v>
      </c>
      <c r="H288" s="2">
        <f t="shared" si="1"/>
        <v>0.29000000000087311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7989</v>
      </c>
      <c r="D290" s="1">
        <f>'PR-RAS'!E294</f>
        <v>6478.74</v>
      </c>
      <c r="E290" s="1">
        <v>0</v>
      </c>
      <c r="F290" s="1">
        <v>0</v>
      </c>
      <c r="G290" s="2">
        <f t="shared" si="0"/>
        <v>6053.5327199999992</v>
      </c>
      <c r="H290" s="2">
        <f t="shared" si="1"/>
        <v>0.26000000000021828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7989</v>
      </c>
      <c r="D291" s="1">
        <f>'PR-RAS'!E295</f>
        <v>6478.74</v>
      </c>
      <c r="E291" s="1">
        <v>0</v>
      </c>
      <c r="F291" s="1">
        <v>0</v>
      </c>
      <c r="G291" s="2">
        <f t="shared" si="0"/>
        <v>6074.4791999999998</v>
      </c>
      <c r="H291" s="2">
        <f t="shared" si="1"/>
        <v>0.26000000000021828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2627</v>
      </c>
      <c r="D293" s="1">
        <f>'PR-RAS'!E298</f>
        <v>1368.91</v>
      </c>
      <c r="E293" s="1">
        <v>0</v>
      </c>
      <c r="F293" s="1">
        <v>0</v>
      </c>
      <c r="G293" s="2">
        <f t="shared" si="0"/>
        <v>1566.5274399999998</v>
      </c>
      <c r="H293" s="2">
        <f t="shared" si="1"/>
        <v>8.9999999999918145E-2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2627</v>
      </c>
      <c r="D306" s="1">
        <f>'PR-RAS'!E311</f>
        <v>1368.91</v>
      </c>
      <c r="E306" s="1">
        <v>0</v>
      </c>
      <c r="F306" s="1">
        <v>0</v>
      </c>
      <c r="G306" s="2">
        <f t="shared" si="0"/>
        <v>1636.2701</v>
      </c>
      <c r="H306" s="2">
        <f t="shared" si="1"/>
        <v>8.9999999999918145E-2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2627</v>
      </c>
      <c r="D307" s="1">
        <f>'PR-RAS'!E312</f>
        <v>1368.91</v>
      </c>
      <c r="E307" s="1">
        <v>0</v>
      </c>
      <c r="F307" s="1">
        <v>0</v>
      </c>
      <c r="G307" s="2">
        <f t="shared" si="0"/>
        <v>1641.63492</v>
      </c>
      <c r="H307" s="2">
        <f t="shared" si="1"/>
        <v>8.9999999999918145E-2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2627</v>
      </c>
      <c r="D308" s="1">
        <f>'PR-RAS'!E313</f>
        <v>1368.91</v>
      </c>
      <c r="E308" s="1">
        <v>0</v>
      </c>
      <c r="F308" s="1">
        <v>0</v>
      </c>
      <c r="G308" s="2">
        <f t="shared" si="0"/>
        <v>1646.99974</v>
      </c>
      <c r="H308" s="2">
        <f t="shared" si="1"/>
        <v>8.9999999999918145E-2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198</v>
      </c>
      <c r="D345" s="1">
        <f>'PR-RAS'!E350</f>
        <v>10227.89</v>
      </c>
      <c r="E345" s="1">
        <v>0</v>
      </c>
      <c r="F345" s="1">
        <v>0</v>
      </c>
      <c r="G345" s="2">
        <f t="shared" si="0"/>
        <v>7104.9003199999988</v>
      </c>
      <c r="H345" s="2">
        <f t="shared" si="1"/>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v>
      </c>
      <c r="D358" s="1">
        <f>'PR-RAS'!E363</f>
        <v>10227.89</v>
      </c>
      <c r="E358" s="1">
        <v>0</v>
      </c>
      <c r="F358" s="1">
        <v>0</v>
      </c>
      <c r="G358" s="2">
        <f t="shared" si="0"/>
        <v>7373.3994599999996</v>
      </c>
      <c r="H358" s="2">
        <f t="shared" si="1"/>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9530.8799999999992</v>
      </c>
      <c r="E364" s="1">
        <v>0</v>
      </c>
      <c r="F364" s="1">
        <v>0</v>
      </c>
      <c r="G364" s="2">
        <f t="shared" si="0"/>
        <v>6919.4188799999993</v>
      </c>
      <c r="H364" s="2">
        <f t="shared" si="1"/>
        <v>0.12000000000080036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9530.8799999999992</v>
      </c>
      <c r="E365" s="1">
        <v>0</v>
      </c>
      <c r="F365" s="1">
        <v>0</v>
      </c>
      <c r="G365" s="2">
        <f t="shared" si="0"/>
        <v>6938.4806399999989</v>
      </c>
      <c r="H365" s="2">
        <f t="shared" si="1"/>
        <v>0.12000000000080036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198</v>
      </c>
      <c r="D378" s="1">
        <f>'PR-RAS'!E383</f>
        <v>697.01</v>
      </c>
      <c r="E378" s="1">
        <v>0</v>
      </c>
      <c r="F378" s="1">
        <v>0</v>
      </c>
      <c r="G378" s="2">
        <f t="shared" si="0"/>
        <v>600.19154000000003</v>
      </c>
      <c r="H378" s="2">
        <f t="shared" si="1"/>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198</v>
      </c>
      <c r="D379" s="1">
        <f>'PR-RAS'!E384</f>
        <v>697.01</v>
      </c>
      <c r="E379" s="1">
        <v>0</v>
      </c>
      <c r="F379" s="1">
        <v>0</v>
      </c>
      <c r="G379" s="2">
        <f t="shared" si="0"/>
        <v>601.78355999999997</v>
      </c>
      <c r="H379" s="2">
        <f t="shared" si="1"/>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2429</v>
      </c>
      <c r="D402" s="1">
        <f>'PR-RAS'!E407</f>
        <v>0</v>
      </c>
      <c r="E402" s="1">
        <v>0</v>
      </c>
      <c r="F402" s="1">
        <v>0</v>
      </c>
      <c r="G402" s="2">
        <f t="shared" si="0"/>
        <v>974.02900000000011</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8858.98</v>
      </c>
      <c r="E403" s="1">
        <v>0</v>
      </c>
      <c r="F403" s="1">
        <v>0</v>
      </c>
      <c r="G403" s="2">
        <f t="shared" si="0"/>
        <v>7122.6199200000001</v>
      </c>
      <c r="H403" s="2">
        <f t="shared" si="1"/>
        <v>2.0000000000436557E-2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23000</v>
      </c>
      <c r="E404" s="1">
        <v>0</v>
      </c>
      <c r="F404" s="1">
        <v>0</v>
      </c>
      <c r="G404" s="2">
        <f t="shared" si="0"/>
        <v>18538</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37688</v>
      </c>
      <c r="D406" s="1">
        <f>'PR-RAS'!E411</f>
        <v>26642.89</v>
      </c>
      <c r="E406" s="1">
        <v>0</v>
      </c>
      <c r="F406" s="1">
        <v>0</v>
      </c>
      <c r="G406" s="2">
        <f t="shared" si="0"/>
        <v>36844.380900000004</v>
      </c>
      <c r="H406" s="2">
        <f t="shared" si="1"/>
        <v>0.11000000000058208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3037682</v>
      </c>
      <c r="D407" s="1">
        <f>'PR-RAS'!E412</f>
        <v>3061852.67</v>
      </c>
      <c r="E407" s="1">
        <v>0</v>
      </c>
      <c r="F407" s="1">
        <v>0</v>
      </c>
      <c r="G407" s="2">
        <f t="shared" si="0"/>
        <v>3719523.2600400001</v>
      </c>
      <c r="H407" s="2">
        <f t="shared" si="1"/>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3013669</v>
      </c>
      <c r="D408" s="1">
        <f>'PR-RAS'!E413</f>
        <v>3073808.0500000003</v>
      </c>
      <c r="E408" s="1">
        <v>0</v>
      </c>
      <c r="F408" s="1">
        <v>0</v>
      </c>
      <c r="G408" s="2">
        <f t="shared" si="0"/>
        <v>3728643.0357000004</v>
      </c>
      <c r="H408" s="2">
        <f t="shared" si="1"/>
        <v>5.0000000279396772E-2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24013</v>
      </c>
      <c r="D409" s="1">
        <f>'PR-RAS'!E414</f>
        <v>0</v>
      </c>
      <c r="E409" s="1">
        <v>0</v>
      </c>
      <c r="F409" s="1">
        <v>0</v>
      </c>
      <c r="G409" s="2">
        <f t="shared" si="0"/>
        <v>9797.3040000000001</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11955.380000000354</v>
      </c>
      <c r="E410" s="1">
        <v>0</v>
      </c>
      <c r="F410" s="1">
        <v>0</v>
      </c>
      <c r="G410" s="2">
        <f t="shared" si="0"/>
        <v>9779.500840000288</v>
      </c>
      <c r="H410" s="2">
        <f t="shared" si="1"/>
        <v>0.38000000035390258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48568</v>
      </c>
      <c r="D411" s="1">
        <f>'PR-RAS'!E416</f>
        <v>57012.71</v>
      </c>
      <c r="E411" s="1">
        <v>0</v>
      </c>
      <c r="F411" s="1">
        <v>0</v>
      </c>
      <c r="G411" s="2">
        <f t="shared" si="0"/>
        <v>66663.302199999991</v>
      </c>
      <c r="H411" s="2">
        <f t="shared" si="1"/>
        <v>0.29000000000087311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45677</v>
      </c>
      <c r="D413" s="1">
        <f>'PR-RAS'!E418</f>
        <v>33121.629999999997</v>
      </c>
      <c r="E413" s="1">
        <v>0</v>
      </c>
      <c r="F413" s="1">
        <v>0</v>
      </c>
      <c r="G413" s="2">
        <f t="shared" si="0"/>
        <v>46111.147119999994</v>
      </c>
      <c r="H413" s="2">
        <f t="shared" si="1"/>
        <v>0.37000000000261934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3037682</v>
      </c>
      <c r="D633" s="1">
        <f>'PR-RAS'!E639</f>
        <v>3061852.67</v>
      </c>
      <c r="E633" s="1">
        <v>0</v>
      </c>
      <c r="F633" s="1">
        <v>0</v>
      </c>
      <c r="G633" s="2">
        <f t="shared" si="0"/>
        <v>5789996.7988799997</v>
      </c>
      <c r="H633" s="2">
        <f t="shared" si="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3013669</v>
      </c>
      <c r="D634" s="1">
        <f>'PR-RAS'!E640</f>
        <v>3073808.0500000003</v>
      </c>
      <c r="E634" s="1">
        <v>0</v>
      </c>
      <c r="F634" s="1">
        <v>0</v>
      </c>
      <c r="G634" s="2">
        <f t="shared" si="0"/>
        <v>5799093.4683000008</v>
      </c>
      <c r="H634" s="2">
        <f t="shared" si="1"/>
        <v>5.0000000279396772E-2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24013</v>
      </c>
      <c r="D635" s="1">
        <f>'PR-RAS'!E641</f>
        <v>0</v>
      </c>
      <c r="E635" s="1">
        <v>0</v>
      </c>
      <c r="F635" s="1">
        <v>0</v>
      </c>
      <c r="G635" s="2">
        <f t="shared" si="0"/>
        <v>15224.242</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11955.380000000354</v>
      </c>
      <c r="E636" s="1">
        <v>0</v>
      </c>
      <c r="F636" s="1">
        <v>0</v>
      </c>
      <c r="G636" s="2">
        <f t="shared" si="0"/>
        <v>15183.332600000449</v>
      </c>
      <c r="H636" s="2">
        <f t="shared" si="1"/>
        <v>0.38000000035390258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48568</v>
      </c>
      <c r="D637" s="1">
        <f>'PR-RAS'!E643</f>
        <v>57012.71</v>
      </c>
      <c r="E637" s="1">
        <v>0</v>
      </c>
      <c r="F637" s="1">
        <v>0</v>
      </c>
      <c r="G637" s="2">
        <f t="shared" si="0"/>
        <v>103409.41511999999</v>
      </c>
      <c r="H637" s="2">
        <f t="shared" si="1"/>
        <v>0.29000000000087311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72581</v>
      </c>
      <c r="D639" s="1">
        <f>'PR-RAS'!E645</f>
        <v>45057.329999999645</v>
      </c>
      <c r="E639" s="1">
        <v>0</v>
      </c>
      <c r="F639" s="1">
        <v>0</v>
      </c>
      <c r="G639" s="2">
        <f t="shared" si="0"/>
        <v>103799.83107999954</v>
      </c>
      <c r="H639" s="2">
        <f t="shared" si="1"/>
        <v>0.32999999964522431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459246</v>
      </c>
      <c r="D641" s="1">
        <f>'PR-RAS'!E647</f>
        <v>429281.64</v>
      </c>
      <c r="E641" s="1">
        <v>0</v>
      </c>
      <c r="F641" s="1">
        <v>0</v>
      </c>
      <c r="G641" s="2">
        <f t="shared" si="0"/>
        <v>843397.93920000002</v>
      </c>
      <c r="H641" s="2">
        <f t="shared" si="1"/>
        <v>0.35999999998603016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61436</v>
      </c>
      <c r="D642" s="1">
        <f>'PR-RAS'!E649</f>
        <v>66235.210000000006</v>
      </c>
      <c r="E642" s="1">
        <v>0</v>
      </c>
      <c r="F642" s="1">
        <v>0</v>
      </c>
      <c r="G642" s="2">
        <f t="shared" si="0"/>
        <v>124294.01522000002</v>
      </c>
      <c r="H642" s="2">
        <f t="shared" si="1"/>
        <v>0.21000000000640284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120770</v>
      </c>
      <c r="D643" s="1">
        <f>'PR-RAS'!E650</f>
        <v>289309.07</v>
      </c>
      <c r="E643" s="1">
        <v>0</v>
      </c>
      <c r="F643" s="1">
        <v>0</v>
      </c>
      <c r="G643" s="2">
        <f t="shared" si="0"/>
        <v>449007.18588</v>
      </c>
      <c r="H643" s="2">
        <f t="shared" si="1"/>
        <v>7.0000000006984919E-2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109233</v>
      </c>
      <c r="D644" s="1">
        <f>'PR-RAS'!E651</f>
        <v>310686.95</v>
      </c>
      <c r="E644" s="1">
        <v>0</v>
      </c>
      <c r="F644" s="1">
        <v>0</v>
      </c>
      <c r="G644" s="2">
        <f t="shared" si="0"/>
        <v>469780.23670000001</v>
      </c>
      <c r="H644" s="2">
        <f t="shared" si="1"/>
        <v>4.9999999988358468E-2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72973</v>
      </c>
      <c r="D645" s="1">
        <f>'PR-RAS'!E652</f>
        <v>44857.330000000016</v>
      </c>
      <c r="E645" s="1">
        <v>0</v>
      </c>
      <c r="F645" s="1">
        <v>0</v>
      </c>
      <c r="G645" s="2">
        <f t="shared" si="0"/>
        <v>104770.85304000003</v>
      </c>
      <c r="H645" s="2">
        <f t="shared" si="1"/>
        <v>0.33000000001629815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50</v>
      </c>
      <c r="E647" s="1">
        <v>0</v>
      </c>
      <c r="F647" s="1">
        <v>0</v>
      </c>
      <c r="G647" s="2">
        <f t="shared" si="0"/>
        <v>98.192000000000007</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50</v>
      </c>
      <c r="E649" s="1">
        <v>0</v>
      </c>
      <c r="F649" s="1">
        <v>0</v>
      </c>
      <c r="G649" s="2">
        <f t="shared" si="0"/>
        <v>98.496000000000009</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2790015</v>
      </c>
      <c r="D668" s="1">
        <f>'PR-RAS'!E675</f>
        <v>2704837.54</v>
      </c>
      <c r="E668" s="1">
        <v>0</v>
      </c>
      <c r="F668" s="1">
        <v>0</v>
      </c>
      <c r="G668" s="2">
        <f t="shared" si="0"/>
        <v>5469193.2833600007</v>
      </c>
      <c r="H668" s="2">
        <f t="shared" si="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1000</v>
      </c>
      <c r="E669" s="1">
        <v>0</v>
      </c>
      <c r="F669" s="1">
        <v>0</v>
      </c>
      <c r="G669" s="2">
        <f t="shared" si="0"/>
        <v>1336</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22599.3</v>
      </c>
      <c r="E709" s="1">
        <v>0</v>
      </c>
      <c r="F709" s="1">
        <v>0</v>
      </c>
      <c r="G709" s="2">
        <f t="shared" si="0"/>
        <v>32000.608799999998</v>
      </c>
      <c r="H709" s="2">
        <f t="shared" si="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0</v>
      </c>
      <c r="E710" s="1">
        <v>0</v>
      </c>
      <c r="F710" s="1">
        <v>0</v>
      </c>
      <c r="G710" s="2">
        <f t="shared" si="0"/>
        <v>2625.4269999999997</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60874</v>
      </c>
      <c r="D711" s="1">
        <f>'PR-RAS'!E718</f>
        <v>119881.27</v>
      </c>
      <c r="E711" s="1">
        <v>0</v>
      </c>
      <c r="F711" s="1">
        <v>0</v>
      </c>
      <c r="G711" s="2">
        <f t="shared" si="0"/>
        <v>213451.94340000002</v>
      </c>
      <c r="H711" s="2">
        <f t="shared" si="1"/>
        <v>0.27000000000407454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442451.25</v>
      </c>
      <c r="D1480" s="6"/>
      <c r="E1480" s="6">
        <v>0</v>
      </c>
      <c r="F1480" s="6">
        <v>0</v>
      </c>
      <c r="G1480" s="7">
        <f t="shared" ref="G1480:G1580" si="25">B1480/1000*C1480</f>
        <v>442.45125000000002</v>
      </c>
      <c r="H1480" s="7">
        <f t="shared" ref="H1480:H1580" si="26">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3117608.49</v>
      </c>
      <c r="D1481" s="1">
        <v>0</v>
      </c>
      <c r="E1481" s="1">
        <v>0</v>
      </c>
      <c r="F1481" s="1">
        <v>0</v>
      </c>
      <c r="G1481" s="2">
        <f t="shared" si="25"/>
        <v>6235.2169800000001</v>
      </c>
      <c r="H1481" s="2">
        <f t="shared" si="26"/>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27921.439999999999</v>
      </c>
      <c r="D1482" s="1">
        <v>0</v>
      </c>
      <c r="E1482" s="1">
        <v>0</v>
      </c>
      <c r="F1482" s="1">
        <v>0</v>
      </c>
      <c r="G1482" s="2">
        <f t="shared" si="25"/>
        <v>83.764319999999998</v>
      </c>
      <c r="H1482" s="2">
        <f t="shared" si="26"/>
        <v>0.43999999999869033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3079459.16</v>
      </c>
      <c r="D1483" s="1">
        <v>0</v>
      </c>
      <c r="E1483" s="1">
        <v>0</v>
      </c>
      <c r="F1483" s="1">
        <v>0</v>
      </c>
      <c r="G1483" s="2">
        <f t="shared" si="25"/>
        <v>12317.836640000001</v>
      </c>
      <c r="H1483" s="2">
        <f t="shared" si="26"/>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2676731.83</v>
      </c>
      <c r="D1484" s="1">
        <v>0</v>
      </c>
      <c r="E1484" s="1">
        <v>0</v>
      </c>
      <c r="F1484" s="1">
        <v>0</v>
      </c>
      <c r="G1484" s="2">
        <f t="shared" si="25"/>
        <v>13383.659150000001</v>
      </c>
      <c r="H1484" s="2">
        <f t="shared" si="26"/>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364282.81</v>
      </c>
      <c r="D1485" s="1">
        <v>0</v>
      </c>
      <c r="E1485" s="1">
        <v>0</v>
      </c>
      <c r="F1485" s="1">
        <v>0</v>
      </c>
      <c r="G1485" s="2">
        <f t="shared" si="25"/>
        <v>2185.69686</v>
      </c>
      <c r="H1485" s="2">
        <f t="shared" si="26"/>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15762.31</v>
      </c>
      <c r="D1486" s="1">
        <v>0</v>
      </c>
      <c r="E1486" s="1">
        <v>0</v>
      </c>
      <c r="F1486" s="1">
        <v>0</v>
      </c>
      <c r="G1486" s="2">
        <f t="shared" si="25"/>
        <v>110.33617</v>
      </c>
      <c r="H1486" s="2">
        <f t="shared" si="26"/>
        <v>0.30999999999949068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22682.21</v>
      </c>
      <c r="D1491" s="1">
        <v>0</v>
      </c>
      <c r="E1491" s="1">
        <v>0</v>
      </c>
      <c r="F1491" s="1">
        <v>0</v>
      </c>
      <c r="G1491" s="2">
        <f t="shared" si="25"/>
        <v>272.18651999999997</v>
      </c>
      <c r="H1491" s="2">
        <f t="shared" si="26"/>
        <v>0.20999999999912689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10227.89</v>
      </c>
      <c r="D1492" s="1">
        <v>0</v>
      </c>
      <c r="E1492" s="1">
        <v>0</v>
      </c>
      <c r="F1492" s="1">
        <v>0</v>
      </c>
      <c r="G1492" s="2">
        <f t="shared" si="25"/>
        <v>132.96257</v>
      </c>
      <c r="H1492" s="2">
        <f t="shared" si="26"/>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3105712.7600000002</v>
      </c>
      <c r="D1499" s="1">
        <v>0</v>
      </c>
      <c r="E1499" s="1">
        <v>0</v>
      </c>
      <c r="F1499" s="1">
        <v>0</v>
      </c>
      <c r="G1499" s="2">
        <f t="shared" si="25"/>
        <v>62114.255200000007</v>
      </c>
      <c r="H1499" s="2">
        <f t="shared" si="26"/>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27921.439999999999</v>
      </c>
      <c r="D1500" s="1">
        <v>0</v>
      </c>
      <c r="E1500" s="1">
        <v>0</v>
      </c>
      <c r="F1500" s="1">
        <v>0</v>
      </c>
      <c r="G1500" s="2">
        <f t="shared" si="25"/>
        <v>586.35023999999999</v>
      </c>
      <c r="H1500" s="2">
        <f t="shared" si="26"/>
        <v>0.43999999999869033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3067563.43</v>
      </c>
      <c r="D1501" s="1">
        <v>0</v>
      </c>
      <c r="E1501" s="1">
        <v>0</v>
      </c>
      <c r="F1501" s="1">
        <v>0</v>
      </c>
      <c r="G1501" s="2">
        <f t="shared" si="25"/>
        <v>67486.39546</v>
      </c>
      <c r="H1501" s="2">
        <f t="shared" si="26"/>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2674434.59</v>
      </c>
      <c r="D1502" s="1">
        <v>0</v>
      </c>
      <c r="E1502" s="1">
        <v>0</v>
      </c>
      <c r="F1502" s="1">
        <v>0</v>
      </c>
      <c r="G1502" s="2">
        <f t="shared" si="25"/>
        <v>61511.995569999999</v>
      </c>
      <c r="H1502" s="2">
        <f t="shared" si="26"/>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374119.53</v>
      </c>
      <c r="D1503" s="1">
        <v>0</v>
      </c>
      <c r="E1503" s="1">
        <v>0</v>
      </c>
      <c r="F1503" s="1">
        <v>0</v>
      </c>
      <c r="G1503" s="2">
        <f t="shared" si="25"/>
        <v>8978.8687200000004</v>
      </c>
      <c r="H1503" s="2">
        <f t="shared" si="26"/>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15910.59</v>
      </c>
      <c r="D1504" s="1">
        <v>0</v>
      </c>
      <c r="E1504" s="1">
        <v>0</v>
      </c>
      <c r="F1504" s="1">
        <v>0</v>
      </c>
      <c r="G1504" s="2">
        <f t="shared" si="25"/>
        <v>397.76475000000005</v>
      </c>
      <c r="H1504" s="2">
        <f t="shared" si="26"/>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3098.72</v>
      </c>
      <c r="D1509" s="1">
        <v>0</v>
      </c>
      <c r="E1509" s="1">
        <v>0</v>
      </c>
      <c r="F1509" s="1">
        <v>0</v>
      </c>
      <c r="G1509" s="2">
        <f t="shared" si="25"/>
        <v>92.96159999999999</v>
      </c>
      <c r="H1509" s="2">
        <f t="shared" si="26"/>
        <v>0.28000000000020009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10227.89</v>
      </c>
      <c r="D1510" s="1">
        <v>0</v>
      </c>
      <c r="E1510" s="1">
        <v>0</v>
      </c>
      <c r="F1510" s="1">
        <v>0</v>
      </c>
      <c r="G1510" s="2">
        <f t="shared" si="25"/>
        <v>317.06458999999995</v>
      </c>
      <c r="H1510" s="2">
        <f t="shared" si="26"/>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454346.98</v>
      </c>
      <c r="D1517" s="1">
        <v>0</v>
      </c>
      <c r="E1517" s="1">
        <v>0</v>
      </c>
      <c r="F1517" s="1">
        <v>0</v>
      </c>
      <c r="G1517" s="2">
        <f t="shared" si="25"/>
        <v>17265.185239999999</v>
      </c>
      <c r="H1517" s="2">
        <f t="shared" si="26"/>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454346.98000000004</v>
      </c>
      <c r="D1576" s="1">
        <v>0</v>
      </c>
      <c r="E1576" s="1">
        <v>0</v>
      </c>
      <c r="F1576" s="1">
        <v>0</v>
      </c>
      <c r="G1576" s="2">
        <f t="shared" si="25"/>
        <v>44071.657060000005</v>
      </c>
      <c r="H1576" s="2">
        <f t="shared" si="26"/>
        <v>1.9999999960418791E-2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25065.34</v>
      </c>
      <c r="D1577" s="1">
        <v>0</v>
      </c>
      <c r="E1577" s="1">
        <v>0</v>
      </c>
      <c r="F1577" s="1">
        <v>0</v>
      </c>
      <c r="G1577" s="2">
        <f t="shared" si="25"/>
        <v>2456.4033199999999</v>
      </c>
      <c r="H1577" s="2">
        <f t="shared" si="26"/>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429281.64</v>
      </c>
      <c r="D1578" s="1">
        <v>0</v>
      </c>
      <c r="E1578" s="1">
        <v>0</v>
      </c>
      <c r="F1578" s="1">
        <v>0</v>
      </c>
      <c r="G1578" s="2">
        <f t="shared" si="25"/>
        <v>42498.882360000003</v>
      </c>
      <c r="H1578" s="2">
        <f t="shared" si="26"/>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17136</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3035055</v>
      </c>
      <c r="I16" s="206">
        <f>'PR-RAS'!E6</f>
        <v>3060483.76</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3013471</v>
      </c>
      <c r="I17" s="206">
        <f>'PR-RAS'!E151</f>
        <v>3063580.16</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72581</v>
      </c>
      <c r="I18" s="206">
        <f>'PR-RAS'!E645</f>
        <v>45057.329999999645</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442451.25</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454346.98</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454346.98000000004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E718" sqref="E718"/>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3035055</v>
      </c>
      <c r="E6" s="56">
        <f>E7+E44+E50+E82+E106+E124+E133+E139</f>
        <v>3060483.76</v>
      </c>
      <c r="F6" s="57">
        <f t="shared" ref="F6:F131" si="0">IF(D6&lt;&gt;0,IF(E6/D6&gt;=100,"&gt;&gt;100",E6/D6*100),"-")</f>
        <v>100.83783522868612</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2790015</v>
      </c>
      <c r="E50" s="60">
        <f>E51+E54+E59+E62+E65+E68+E71+E74+E77</f>
        <v>2705837.54</v>
      </c>
      <c r="F50" s="57">
        <f t="shared" si="0"/>
        <v>96.98290295930309</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2790015</v>
      </c>
      <c r="E68" s="56">
        <f t="shared" si="15"/>
        <v>2705837.54</v>
      </c>
      <c r="F68" s="57">
        <f t="shared" si="0"/>
        <v>96.98290295930309</v>
      </c>
    </row>
    <row r="69" spans="1:6" ht="12.75" customHeight="1" x14ac:dyDescent="0.2">
      <c r="A69" s="54" t="s">
        <v>181</v>
      </c>
      <c r="B69" s="88" t="s">
        <v>182</v>
      </c>
      <c r="C69" s="55" t="s">
        <v>181</v>
      </c>
      <c r="D69" s="284">
        <v>2790015</v>
      </c>
      <c r="E69" s="284">
        <v>2705837.54</v>
      </c>
      <c r="F69" s="57">
        <f t="shared" si="0"/>
        <v>96.98290295930309</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18</v>
      </c>
      <c r="E82" s="56">
        <f t="shared" si="19"/>
        <v>13</v>
      </c>
      <c r="F82" s="57">
        <f t="shared" si="0"/>
        <v>72.222222222222214</v>
      </c>
    </row>
    <row r="83" spans="1:6" ht="12.75" customHeight="1" x14ac:dyDescent="0.2">
      <c r="A83" s="54">
        <v>641</v>
      </c>
      <c r="B83" s="88" t="s">
        <v>209</v>
      </c>
      <c r="C83" s="55" t="s">
        <v>210</v>
      </c>
      <c r="D83" s="56">
        <f t="shared" ref="D83:E83" si="20">SUM(D84:D90)</f>
        <v>18</v>
      </c>
      <c r="E83" s="56">
        <f t="shared" si="20"/>
        <v>13</v>
      </c>
      <c r="F83" s="57">
        <f t="shared" si="0"/>
        <v>72.222222222222214</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18</v>
      </c>
      <c r="E85" s="284">
        <v>13</v>
      </c>
      <c r="F85" s="57">
        <f t="shared" si="0"/>
        <v>72.222222222222214</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2576</v>
      </c>
      <c r="E106" s="56">
        <f t="shared" si="23"/>
        <v>1576.28</v>
      </c>
      <c r="F106" s="57">
        <f t="shared" si="0"/>
        <v>61.190993788819867</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2576</v>
      </c>
      <c r="E112" s="56">
        <f t="shared" si="25"/>
        <v>1576.28</v>
      </c>
      <c r="F112" s="57">
        <f t="shared" si="0"/>
        <v>61.190993788819867</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2576</v>
      </c>
      <c r="E117" s="284">
        <v>1576.28</v>
      </c>
      <c r="F117" s="57">
        <f t="shared" si="0"/>
        <v>61.190993788819867</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36385</v>
      </c>
      <c r="E124" s="56">
        <f t="shared" si="27"/>
        <v>41714.76</v>
      </c>
      <c r="F124" s="57">
        <f t="shared" si="0"/>
        <v>114.64823416242957</v>
      </c>
    </row>
    <row r="125" spans="1:6" ht="12.75" customHeight="1" x14ac:dyDescent="0.2">
      <c r="A125" s="54">
        <v>661</v>
      </c>
      <c r="B125" s="100" t="s">
        <v>293</v>
      </c>
      <c r="C125" s="55" t="s">
        <v>294</v>
      </c>
      <c r="D125" s="56">
        <f t="shared" ref="D125:E125" si="28">SUM(D126:D127)</f>
        <v>36385</v>
      </c>
      <c r="E125" s="56">
        <f t="shared" si="28"/>
        <v>40714.76</v>
      </c>
      <c r="F125" s="57">
        <f t="shared" si="0"/>
        <v>111.89984883880722</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36385</v>
      </c>
      <c r="E127" s="284">
        <v>40714.76</v>
      </c>
      <c r="F127" s="57">
        <f t="shared" si="0"/>
        <v>111.89984883880722</v>
      </c>
    </row>
    <row r="128" spans="1:6" ht="24" x14ac:dyDescent="0.2">
      <c r="A128" s="54">
        <v>663</v>
      </c>
      <c r="B128" s="273" t="s">
        <v>299</v>
      </c>
      <c r="C128" s="55" t="s">
        <v>300</v>
      </c>
      <c r="D128" s="56">
        <f t="shared" ref="D128:E128" si="29">SUM(D129:D132)</f>
        <v>0</v>
      </c>
      <c r="E128" s="56">
        <f t="shared" si="29"/>
        <v>1000</v>
      </c>
      <c r="F128" s="57" t="str">
        <f t="shared" si="0"/>
        <v>-</v>
      </c>
    </row>
    <row r="129" spans="1:6" ht="12.75" customHeight="1" x14ac:dyDescent="0.2">
      <c r="A129" s="54">
        <v>6631</v>
      </c>
      <c r="B129" s="100" t="s">
        <v>301</v>
      </c>
      <c r="C129" s="55" t="s">
        <v>302</v>
      </c>
      <c r="D129" s="284"/>
      <c r="E129" s="284">
        <v>1000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205772</v>
      </c>
      <c r="E133" s="56">
        <f t="shared" si="30"/>
        <v>309317.18</v>
      </c>
      <c r="F133" s="57">
        <f t="shared" ref="F133:F223" si="31">IF(D133&lt;&gt;0,IF(E133/D133&gt;=100,"&gt;&gt;100",E133/D133*100),"-")</f>
        <v>150.32034484769551</v>
      </c>
    </row>
    <row r="134" spans="1:6" ht="24" x14ac:dyDescent="0.2">
      <c r="A134" s="54">
        <v>671</v>
      </c>
      <c r="B134" s="229" t="s">
        <v>311</v>
      </c>
      <c r="C134" s="55" t="s">
        <v>312</v>
      </c>
      <c r="D134" s="56">
        <f t="shared" ref="D134:E134" si="32">SUM(D135:D137)</f>
        <v>205772</v>
      </c>
      <c r="E134" s="56">
        <f t="shared" si="32"/>
        <v>309317.18</v>
      </c>
      <c r="F134" s="57">
        <f t="shared" si="31"/>
        <v>150.32034484769551</v>
      </c>
    </row>
    <row r="135" spans="1:6" ht="12.75" customHeight="1" x14ac:dyDescent="0.2">
      <c r="A135" s="54">
        <v>6711</v>
      </c>
      <c r="B135" s="88" t="s">
        <v>313</v>
      </c>
      <c r="C135" s="55" t="s">
        <v>314</v>
      </c>
      <c r="D135" s="284">
        <v>205772</v>
      </c>
      <c r="E135" s="284">
        <v>309317.18</v>
      </c>
      <c r="F135" s="57">
        <f t="shared" si="31"/>
        <v>150.32034484769551</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289</v>
      </c>
      <c r="E139" s="56">
        <f t="shared" si="33"/>
        <v>2025</v>
      </c>
      <c r="F139" s="57">
        <f t="shared" si="31"/>
        <v>700.69204152249131</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289</v>
      </c>
      <c r="E150" s="284">
        <v>2025</v>
      </c>
      <c r="F150" s="57">
        <f t="shared" si="31"/>
        <v>700.69204152249131</v>
      </c>
    </row>
    <row r="151" spans="1:6" ht="12.75" customHeight="1" x14ac:dyDescent="0.2">
      <c r="A151" s="54">
        <v>3</v>
      </c>
      <c r="B151" s="88" t="s">
        <v>345</v>
      </c>
      <c r="C151" s="55" t="s">
        <v>53</v>
      </c>
      <c r="D151" s="56">
        <f t="shared" ref="D151:E151" si="35">D152+D163+D196+D215+D224+D252+D263</f>
        <v>3013471</v>
      </c>
      <c r="E151" s="56">
        <f t="shared" si="35"/>
        <v>3063580.16</v>
      </c>
      <c r="F151" s="57">
        <f t="shared" si="31"/>
        <v>101.66283863358898</v>
      </c>
    </row>
    <row r="152" spans="1:6" ht="12.75" customHeight="1" x14ac:dyDescent="0.2">
      <c r="A152" s="54">
        <v>31</v>
      </c>
      <c r="B152" s="88" t="s">
        <v>346</v>
      </c>
      <c r="C152" s="55" t="s">
        <v>35</v>
      </c>
      <c r="D152" s="56">
        <f t="shared" ref="D152:E152" si="36">D153+D158+D159</f>
        <v>2779274</v>
      </c>
      <c r="E152" s="56">
        <f t="shared" si="36"/>
        <v>2654851.1</v>
      </c>
      <c r="F152" s="57">
        <f t="shared" si="31"/>
        <v>95.52318699055941</v>
      </c>
    </row>
    <row r="153" spans="1:6" ht="12.75" customHeight="1" x14ac:dyDescent="0.2">
      <c r="A153" s="54">
        <v>311</v>
      </c>
      <c r="B153" s="88" t="s">
        <v>347</v>
      </c>
      <c r="C153" s="55" t="s">
        <v>348</v>
      </c>
      <c r="D153" s="56">
        <f t="shared" ref="D153:E153" si="37">SUM(D154:D157)</f>
        <v>2334561</v>
      </c>
      <c r="E153" s="56">
        <f t="shared" si="37"/>
        <v>2219619.71</v>
      </c>
      <c r="F153" s="57">
        <f t="shared" si="31"/>
        <v>95.076535160143592</v>
      </c>
    </row>
    <row r="154" spans="1:6" ht="12.75" customHeight="1" x14ac:dyDescent="0.2">
      <c r="A154" s="54">
        <v>3111</v>
      </c>
      <c r="B154" s="88" t="s">
        <v>349</v>
      </c>
      <c r="C154" s="55" t="s">
        <v>350</v>
      </c>
      <c r="D154" s="284">
        <v>2334561</v>
      </c>
      <c r="E154" s="284">
        <v>2219619.71</v>
      </c>
      <c r="F154" s="57">
        <f t="shared" si="31"/>
        <v>95.076535160143592</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69974</v>
      </c>
      <c r="E158" s="284">
        <v>81494.7</v>
      </c>
      <c r="F158" s="57">
        <f t="shared" si="31"/>
        <v>116.46425815302825</v>
      </c>
    </row>
    <row r="159" spans="1:6" ht="12.75" customHeight="1" x14ac:dyDescent="0.2">
      <c r="A159" s="54">
        <v>313</v>
      </c>
      <c r="B159" s="88" t="s">
        <v>359</v>
      </c>
      <c r="C159" s="55" t="s">
        <v>360</v>
      </c>
      <c r="D159" s="56">
        <f t="shared" ref="D159:E159" si="38">SUM(D160:D162)</f>
        <v>374739</v>
      </c>
      <c r="E159" s="56">
        <f t="shared" si="38"/>
        <v>353736.69</v>
      </c>
      <c r="F159" s="57">
        <f t="shared" si="31"/>
        <v>94.395483256346409</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374739</v>
      </c>
      <c r="E161" s="284">
        <v>353067.28</v>
      </c>
      <c r="F161" s="57">
        <f t="shared" si="31"/>
        <v>94.21684959398408</v>
      </c>
    </row>
    <row r="162" spans="1:6" ht="12.75" customHeight="1" x14ac:dyDescent="0.2">
      <c r="A162" s="54">
        <v>3133</v>
      </c>
      <c r="B162" s="88" t="s">
        <v>364</v>
      </c>
      <c r="C162" s="55" t="s">
        <v>365</v>
      </c>
      <c r="D162" s="284"/>
      <c r="E162" s="284">
        <v>669.41</v>
      </c>
      <c r="F162" s="57" t="str">
        <f t="shared" si="31"/>
        <v>-</v>
      </c>
    </row>
    <row r="163" spans="1:6" ht="12.75" customHeight="1" x14ac:dyDescent="0.2">
      <c r="A163" s="54">
        <v>32</v>
      </c>
      <c r="B163" s="88" t="s">
        <v>366</v>
      </c>
      <c r="C163" s="55" t="s">
        <v>367</v>
      </c>
      <c r="D163" s="56">
        <f t="shared" ref="D163:E163" si="39">D164+D169+D177+D187+D188</f>
        <v>233555</v>
      </c>
      <c r="E163" s="56">
        <f t="shared" si="39"/>
        <v>392966.75</v>
      </c>
      <c r="F163" s="57">
        <f t="shared" si="31"/>
        <v>168.25447967288218</v>
      </c>
    </row>
    <row r="164" spans="1:6" ht="12.75" customHeight="1" x14ac:dyDescent="0.2">
      <c r="A164" s="54">
        <v>321</v>
      </c>
      <c r="B164" s="88" t="s">
        <v>368</v>
      </c>
      <c r="C164" s="55" t="s">
        <v>369</v>
      </c>
      <c r="D164" s="56">
        <f t="shared" ref="D164:E164" si="40">SUM(D165:D168)</f>
        <v>64548</v>
      </c>
      <c r="E164" s="56">
        <f t="shared" si="40"/>
        <v>144842.29</v>
      </c>
      <c r="F164" s="57">
        <f t="shared" si="31"/>
        <v>224.39469851893165</v>
      </c>
    </row>
    <row r="165" spans="1:6" ht="12.75" customHeight="1" x14ac:dyDescent="0.2">
      <c r="A165" s="54">
        <v>3211</v>
      </c>
      <c r="B165" s="88" t="s">
        <v>370</v>
      </c>
      <c r="C165" s="55" t="s">
        <v>371</v>
      </c>
      <c r="D165" s="284">
        <v>2274</v>
      </c>
      <c r="E165" s="284">
        <v>19511.02</v>
      </c>
      <c r="F165" s="57">
        <f t="shared" si="31"/>
        <v>858.00439753737908</v>
      </c>
    </row>
    <row r="166" spans="1:6" ht="12.75" customHeight="1" x14ac:dyDescent="0.2">
      <c r="A166" s="54">
        <v>3212</v>
      </c>
      <c r="B166" s="88" t="s">
        <v>372</v>
      </c>
      <c r="C166" s="55" t="s">
        <v>373</v>
      </c>
      <c r="D166" s="284">
        <v>60874</v>
      </c>
      <c r="E166" s="284">
        <v>119881.27</v>
      </c>
      <c r="F166" s="57">
        <f t="shared" si="31"/>
        <v>196.93345270558859</v>
      </c>
    </row>
    <row r="167" spans="1:6" ht="12.75" customHeight="1" x14ac:dyDescent="0.2">
      <c r="A167" s="54">
        <v>3213</v>
      </c>
      <c r="B167" s="88" t="s">
        <v>374</v>
      </c>
      <c r="C167" s="55" t="s">
        <v>375</v>
      </c>
      <c r="D167" s="284">
        <v>1400</v>
      </c>
      <c r="E167" s="284">
        <v>5450</v>
      </c>
      <c r="F167" s="57">
        <f t="shared" si="31"/>
        <v>389.28571428571428</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97926</v>
      </c>
      <c r="E169" s="56">
        <f t="shared" si="41"/>
        <v>105392.27</v>
      </c>
      <c r="F169" s="57">
        <f t="shared" si="31"/>
        <v>107.62440005718604</v>
      </c>
    </row>
    <row r="170" spans="1:6" ht="12.75" customHeight="1" x14ac:dyDescent="0.2">
      <c r="A170" s="54">
        <v>3221</v>
      </c>
      <c r="B170" s="88" t="s">
        <v>380</v>
      </c>
      <c r="C170" s="55" t="s">
        <v>381</v>
      </c>
      <c r="D170" s="284">
        <v>15228</v>
      </c>
      <c r="E170" s="284">
        <v>21133.79</v>
      </c>
      <c r="F170" s="57">
        <f t="shared" si="31"/>
        <v>138.78244024166011</v>
      </c>
    </row>
    <row r="171" spans="1:6" ht="12.75" customHeight="1" x14ac:dyDescent="0.2">
      <c r="A171" s="54">
        <v>3222</v>
      </c>
      <c r="B171" s="88" t="s">
        <v>382</v>
      </c>
      <c r="C171" s="55" t="s">
        <v>383</v>
      </c>
      <c r="D171" s="284">
        <v>353</v>
      </c>
      <c r="E171" s="284">
        <v>2707.41</v>
      </c>
      <c r="F171" s="57">
        <f t="shared" si="31"/>
        <v>766.97167138810198</v>
      </c>
    </row>
    <row r="172" spans="1:6" ht="12.75" customHeight="1" x14ac:dyDescent="0.2">
      <c r="A172" s="54">
        <v>3223</v>
      </c>
      <c r="B172" s="88" t="s">
        <v>384</v>
      </c>
      <c r="C172" s="55" t="s">
        <v>385</v>
      </c>
      <c r="D172" s="284">
        <v>80374</v>
      </c>
      <c r="E172" s="284">
        <v>79282.61</v>
      </c>
      <c r="F172" s="57">
        <f t="shared" si="31"/>
        <v>98.642110632791699</v>
      </c>
    </row>
    <row r="173" spans="1:6" ht="12.75" customHeight="1" x14ac:dyDescent="0.2">
      <c r="A173" s="54">
        <v>3224</v>
      </c>
      <c r="B173" s="88" t="s">
        <v>386</v>
      </c>
      <c r="C173" s="55" t="s">
        <v>387</v>
      </c>
      <c r="D173" s="284">
        <v>296</v>
      </c>
      <c r="E173" s="284">
        <v>1573.46</v>
      </c>
      <c r="F173" s="57">
        <f t="shared" si="31"/>
        <v>531.57432432432438</v>
      </c>
    </row>
    <row r="174" spans="1:6" ht="12.75" customHeight="1" x14ac:dyDescent="0.2">
      <c r="A174" s="54">
        <v>3225</v>
      </c>
      <c r="B174" s="88" t="s">
        <v>388</v>
      </c>
      <c r="C174" s="55" t="s">
        <v>389</v>
      </c>
      <c r="D174" s="284">
        <v>1675</v>
      </c>
      <c r="E174" s="284">
        <v>695</v>
      </c>
      <c r="F174" s="57">
        <f t="shared" si="31"/>
        <v>41.492537313432834</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60610</v>
      </c>
      <c r="E177" s="56">
        <f t="shared" si="42"/>
        <v>103499.06</v>
      </c>
      <c r="F177" s="57">
        <f t="shared" si="31"/>
        <v>170.76234944728591</v>
      </c>
    </row>
    <row r="178" spans="1:6" ht="12.75" customHeight="1" x14ac:dyDescent="0.2">
      <c r="A178" s="54">
        <v>3231</v>
      </c>
      <c r="B178" s="88" t="s">
        <v>396</v>
      </c>
      <c r="C178" s="55" t="s">
        <v>397</v>
      </c>
      <c r="D178" s="284">
        <v>9046</v>
      </c>
      <c r="E178" s="284">
        <v>16755.02</v>
      </c>
      <c r="F178" s="57">
        <f t="shared" si="31"/>
        <v>185.22020782666374</v>
      </c>
    </row>
    <row r="179" spans="1:6" ht="12.75" customHeight="1" x14ac:dyDescent="0.2">
      <c r="A179" s="54">
        <v>3232</v>
      </c>
      <c r="B179" s="88" t="s">
        <v>398</v>
      </c>
      <c r="C179" s="55" t="s">
        <v>399</v>
      </c>
      <c r="D179" s="284">
        <v>17805</v>
      </c>
      <c r="E179" s="284">
        <v>18288.88</v>
      </c>
      <c r="F179" s="57">
        <f t="shared" si="31"/>
        <v>102.71766357764673</v>
      </c>
    </row>
    <row r="180" spans="1:6" ht="12.75" customHeight="1" x14ac:dyDescent="0.2">
      <c r="A180" s="54">
        <v>3233</v>
      </c>
      <c r="B180" s="88" t="s">
        <v>400</v>
      </c>
      <c r="C180" s="55" t="s">
        <v>401</v>
      </c>
      <c r="D180" s="284"/>
      <c r="E180" s="284">
        <v>9384</v>
      </c>
      <c r="F180" s="57" t="str">
        <f t="shared" si="31"/>
        <v>-</v>
      </c>
    </row>
    <row r="181" spans="1:6" ht="12.75" customHeight="1" x14ac:dyDescent="0.2">
      <c r="A181" s="54">
        <v>3234</v>
      </c>
      <c r="B181" s="88" t="s">
        <v>402</v>
      </c>
      <c r="C181" s="55" t="s">
        <v>403</v>
      </c>
      <c r="D181" s="284">
        <v>22991</v>
      </c>
      <c r="E181" s="284">
        <v>26988.959999999999</v>
      </c>
      <c r="F181" s="57">
        <f t="shared" si="31"/>
        <v>117.38923926753945</v>
      </c>
    </row>
    <row r="182" spans="1:6" ht="12.75" customHeight="1" x14ac:dyDescent="0.2">
      <c r="A182" s="54">
        <v>3235</v>
      </c>
      <c r="B182" s="88" t="s">
        <v>404</v>
      </c>
      <c r="C182" s="55" t="s">
        <v>405</v>
      </c>
      <c r="D182" s="284">
        <v>6040</v>
      </c>
      <c r="E182" s="284">
        <v>6039.65</v>
      </c>
      <c r="F182" s="57">
        <f t="shared" si="31"/>
        <v>99.994205298013242</v>
      </c>
    </row>
    <row r="183" spans="1:6" ht="12.75" customHeight="1" x14ac:dyDescent="0.2">
      <c r="A183" s="54">
        <v>3236</v>
      </c>
      <c r="B183" s="88" t="s">
        <v>406</v>
      </c>
      <c r="C183" s="55" t="s">
        <v>407</v>
      </c>
      <c r="D183" s="284"/>
      <c r="E183" s="284">
        <v>5150</v>
      </c>
      <c r="F183" s="57" t="str">
        <f t="shared" si="31"/>
        <v>-</v>
      </c>
    </row>
    <row r="184" spans="1:6" ht="12.75" customHeight="1" x14ac:dyDescent="0.2">
      <c r="A184" s="54">
        <v>3237</v>
      </c>
      <c r="B184" s="88" t="s">
        <v>408</v>
      </c>
      <c r="C184" s="55" t="s">
        <v>409</v>
      </c>
      <c r="D184" s="284"/>
      <c r="E184" s="284">
        <v>7797.5</v>
      </c>
      <c r="F184" s="57" t="str">
        <f t="shared" si="31"/>
        <v>-</v>
      </c>
    </row>
    <row r="185" spans="1:6" ht="12.75" customHeight="1" x14ac:dyDescent="0.2">
      <c r="A185" s="54">
        <v>3238</v>
      </c>
      <c r="B185" s="88" t="s">
        <v>410</v>
      </c>
      <c r="C185" s="55" t="s">
        <v>411</v>
      </c>
      <c r="D185" s="284">
        <v>3778</v>
      </c>
      <c r="E185" s="284">
        <v>5915.3</v>
      </c>
      <c r="F185" s="57">
        <f t="shared" si="31"/>
        <v>156.57226045526733</v>
      </c>
    </row>
    <row r="186" spans="1:6" ht="12.75" customHeight="1" x14ac:dyDescent="0.2">
      <c r="A186" s="54">
        <v>3239</v>
      </c>
      <c r="B186" s="88" t="s">
        <v>412</v>
      </c>
      <c r="C186" s="55" t="s">
        <v>413</v>
      </c>
      <c r="D186" s="284">
        <v>950</v>
      </c>
      <c r="E186" s="284">
        <v>7179.75</v>
      </c>
      <c r="F186" s="57">
        <f t="shared" si="31"/>
        <v>755.76315789473676</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10471</v>
      </c>
      <c r="E188" s="56">
        <f t="shared" si="43"/>
        <v>39233.129999999997</v>
      </c>
      <c r="F188" s="57">
        <f t="shared" si="31"/>
        <v>374.68369783210773</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224</v>
      </c>
      <c r="E191" s="284"/>
      <c r="F191" s="57">
        <f t="shared" si="31"/>
        <v>0</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v>10125</v>
      </c>
      <c r="E193" s="284">
        <v>22075</v>
      </c>
      <c r="F193" s="57">
        <f t="shared" si="31"/>
        <v>218.02469135802468</v>
      </c>
    </row>
    <row r="194" spans="1:6" ht="12.75" customHeight="1" x14ac:dyDescent="0.2">
      <c r="A194" s="54" t="s">
        <v>428</v>
      </c>
      <c r="B194" s="88" t="s">
        <v>429</v>
      </c>
      <c r="C194" s="55" t="s">
        <v>428</v>
      </c>
      <c r="D194" s="284"/>
      <c r="E194" s="284">
        <v>14531.25</v>
      </c>
      <c r="F194" s="57" t="str">
        <f t="shared" si="31"/>
        <v>-</v>
      </c>
    </row>
    <row r="195" spans="1:6" ht="12.75" customHeight="1" x14ac:dyDescent="0.2">
      <c r="A195" s="54">
        <v>3299</v>
      </c>
      <c r="B195" s="88" t="s">
        <v>430</v>
      </c>
      <c r="C195" s="55" t="s">
        <v>431</v>
      </c>
      <c r="D195" s="284">
        <v>122</v>
      </c>
      <c r="E195" s="284">
        <v>2626.88</v>
      </c>
      <c r="F195" s="57">
        <f t="shared" si="31"/>
        <v>2153.1803278688526</v>
      </c>
    </row>
    <row r="196" spans="1:6" ht="12.75" customHeight="1" x14ac:dyDescent="0.2">
      <c r="A196" s="54">
        <v>34</v>
      </c>
      <c r="B196" s="229" t="s">
        <v>432</v>
      </c>
      <c r="C196" s="55" t="s">
        <v>433</v>
      </c>
      <c r="D196" s="56">
        <f t="shared" ref="D196:E196" si="44">D197+D202+D210</f>
        <v>642</v>
      </c>
      <c r="E196" s="56">
        <f t="shared" si="44"/>
        <v>15762.31</v>
      </c>
      <c r="F196" s="57">
        <f t="shared" si="31"/>
        <v>2455.1884735202493</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642</v>
      </c>
      <c r="E210" s="56">
        <f t="shared" si="47"/>
        <v>15762.31</v>
      </c>
      <c r="F210" s="57">
        <f t="shared" si="31"/>
        <v>2455.1884735202493</v>
      </c>
    </row>
    <row r="211" spans="1:6" ht="12.75" customHeight="1" x14ac:dyDescent="0.2">
      <c r="A211" s="54">
        <v>3431</v>
      </c>
      <c r="B211" s="229" t="s">
        <v>462</v>
      </c>
      <c r="C211" s="55" t="s">
        <v>463</v>
      </c>
      <c r="D211" s="284">
        <v>642</v>
      </c>
      <c r="E211" s="284">
        <v>1193.3900000000001</v>
      </c>
      <c r="F211" s="57">
        <f t="shared" si="31"/>
        <v>185.88629283489098</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14568.92</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3013471</v>
      </c>
      <c r="E289" s="56">
        <f t="shared" si="79"/>
        <v>3063580.16</v>
      </c>
      <c r="F289" s="57">
        <f t="shared" si="76"/>
        <v>101.66283863358898</v>
      </c>
    </row>
    <row r="290" spans="1:6" ht="12.75" customHeight="1" x14ac:dyDescent="0.2">
      <c r="A290" s="54" t="s">
        <v>605</v>
      </c>
      <c r="B290" s="88" t="s">
        <v>616</v>
      </c>
      <c r="C290" s="55" t="s">
        <v>617</v>
      </c>
      <c r="D290" s="56">
        <f>IF(D6&gt;=D289,D6-D289,0)</f>
        <v>21584</v>
      </c>
      <c r="E290" s="56">
        <f>IF(E6&gt;=E289,E6-E289,0)</f>
        <v>0</v>
      </c>
      <c r="F290" s="57">
        <f t="shared" si="76"/>
        <v>0</v>
      </c>
    </row>
    <row r="291" spans="1:6" ht="12.75" customHeight="1" x14ac:dyDescent="0.2">
      <c r="A291" s="54" t="s">
        <v>605</v>
      </c>
      <c r="B291" s="88" t="s">
        <v>618</v>
      </c>
      <c r="C291" s="55" t="s">
        <v>619</v>
      </c>
      <c r="D291" s="56">
        <f>IF(D289&gt;=D6,D289-D6,0)</f>
        <v>0</v>
      </c>
      <c r="E291" s="56">
        <f>IF(E289&gt;=E6,E289-E6,0)</f>
        <v>3096.4000000003725</v>
      </c>
      <c r="F291" s="57" t="str">
        <f t="shared" si="76"/>
        <v>-</v>
      </c>
    </row>
    <row r="292" spans="1:6" ht="12.75" customHeight="1" x14ac:dyDescent="0.2">
      <c r="A292" s="54">
        <v>92211</v>
      </c>
      <c r="B292" s="88" t="s">
        <v>620</v>
      </c>
      <c r="C292" s="55" t="s">
        <v>621</v>
      </c>
      <c r="D292" s="284">
        <v>48568</v>
      </c>
      <c r="E292" s="284">
        <v>34012.71</v>
      </c>
      <c r="F292" s="57">
        <f t="shared" si="76"/>
        <v>70.031111019601383</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7989</v>
      </c>
      <c r="E294" s="284">
        <v>6478.74</v>
      </c>
      <c r="F294" s="57">
        <f t="shared" si="76"/>
        <v>81.095756665414939</v>
      </c>
    </row>
    <row r="295" spans="1:6" ht="24" x14ac:dyDescent="0.2">
      <c r="A295" s="54">
        <v>9661</v>
      </c>
      <c r="B295" s="88" t="s">
        <v>626</v>
      </c>
      <c r="C295" s="55" t="s">
        <v>627</v>
      </c>
      <c r="D295" s="284">
        <v>7989</v>
      </c>
      <c r="E295" s="284">
        <v>6478.74</v>
      </c>
      <c r="F295" s="57">
        <f t="shared" si="76"/>
        <v>81.095756665414939</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2627</v>
      </c>
      <c r="E298" s="56">
        <f t="shared" si="80"/>
        <v>1368.91</v>
      </c>
      <c r="F298" s="57">
        <f t="shared" ref="F298:F418" si="81">IF(D298&lt;&gt;0,IF(E298/D298&gt;=100,"&gt;&gt;100",E298/D298*100),"-")</f>
        <v>52.109250095165592</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2627</v>
      </c>
      <c r="E311" s="56">
        <f t="shared" si="85"/>
        <v>1368.91</v>
      </c>
      <c r="F311" s="57">
        <f t="shared" si="81"/>
        <v>52.109250095165592</v>
      </c>
    </row>
    <row r="312" spans="1:6" ht="12.75" customHeight="1" x14ac:dyDescent="0.2">
      <c r="A312" s="54">
        <v>721</v>
      </c>
      <c r="B312" s="88" t="s">
        <v>659</v>
      </c>
      <c r="C312" s="55" t="s">
        <v>660</v>
      </c>
      <c r="D312" s="56">
        <f t="shared" ref="D312:E312" si="86">SUM(D313:D316)</f>
        <v>2627</v>
      </c>
      <c r="E312" s="56">
        <f t="shared" si="86"/>
        <v>1368.91</v>
      </c>
      <c r="F312" s="57">
        <f t="shared" si="81"/>
        <v>52.109250095165592</v>
      </c>
    </row>
    <row r="313" spans="1:6" ht="12.75" customHeight="1" x14ac:dyDescent="0.2">
      <c r="A313" s="54">
        <v>7211</v>
      </c>
      <c r="B313" s="88" t="s">
        <v>661</v>
      </c>
      <c r="C313" s="55" t="s">
        <v>662</v>
      </c>
      <c r="D313" s="284">
        <v>2627</v>
      </c>
      <c r="E313" s="284">
        <v>1368.91</v>
      </c>
      <c r="F313" s="57">
        <f t="shared" si="81"/>
        <v>52.109250095165592</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198</v>
      </c>
      <c r="E350" s="56">
        <f t="shared" si="95"/>
        <v>10227.89</v>
      </c>
      <c r="F350" s="57">
        <f t="shared" si="81"/>
        <v>5165.6010101010097</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198</v>
      </c>
      <c r="E363" s="56">
        <f t="shared" si="99"/>
        <v>10227.89</v>
      </c>
      <c r="F363" s="57">
        <f t="shared" si="81"/>
        <v>5165.6010101010097</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9530.8799999999992</v>
      </c>
      <c r="F369" s="57" t="str">
        <f t="shared" si="81"/>
        <v>-</v>
      </c>
    </row>
    <row r="370" spans="1:6" ht="12.75" customHeight="1" x14ac:dyDescent="0.2">
      <c r="A370" s="54">
        <v>4221</v>
      </c>
      <c r="B370" s="88" t="s">
        <v>671</v>
      </c>
      <c r="C370" s="55" t="s">
        <v>763</v>
      </c>
      <c r="D370" s="284"/>
      <c r="E370" s="284">
        <v>9530.8799999999992</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198</v>
      </c>
      <c r="E383" s="56">
        <f t="shared" si="103"/>
        <v>697.01</v>
      </c>
      <c r="F383" s="57">
        <f t="shared" si="81"/>
        <v>352.02525252525254</v>
      </c>
    </row>
    <row r="384" spans="1:6" ht="12.75" customHeight="1" x14ac:dyDescent="0.2">
      <c r="A384" s="54">
        <v>4241</v>
      </c>
      <c r="B384" s="88" t="s">
        <v>780</v>
      </c>
      <c r="C384" s="55" t="s">
        <v>781</v>
      </c>
      <c r="D384" s="284">
        <v>198</v>
      </c>
      <c r="E384" s="284">
        <v>697.01</v>
      </c>
      <c r="F384" s="57">
        <f t="shared" si="81"/>
        <v>352.02525252525254</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2429</v>
      </c>
      <c r="E407" s="56">
        <f t="shared" si="110"/>
        <v>0</v>
      </c>
      <c r="F407" s="57">
        <f t="shared" si="81"/>
        <v>0</v>
      </c>
    </row>
    <row r="408" spans="1:6" ht="12.75" customHeight="1" x14ac:dyDescent="0.2">
      <c r="A408" s="54" t="s">
        <v>605</v>
      </c>
      <c r="B408" s="88" t="s">
        <v>818</v>
      </c>
      <c r="C408" s="55" t="s">
        <v>819</v>
      </c>
      <c r="D408" s="56">
        <f t="shared" ref="D408:E408" si="111">IF(D350&gt;=D298,D350-D298,0)</f>
        <v>0</v>
      </c>
      <c r="E408" s="56">
        <f t="shared" si="111"/>
        <v>8858.98</v>
      </c>
      <c r="F408" s="57" t="str">
        <f t="shared" si="81"/>
        <v>-</v>
      </c>
    </row>
    <row r="409" spans="1:6" ht="12.75" customHeight="1" x14ac:dyDescent="0.2">
      <c r="A409" s="54">
        <v>92212</v>
      </c>
      <c r="B409" s="88" t="s">
        <v>820</v>
      </c>
      <c r="C409" s="55" t="s">
        <v>821</v>
      </c>
      <c r="D409" s="284"/>
      <c r="E409" s="284">
        <v>23000</v>
      </c>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v>37688</v>
      </c>
      <c r="E411" s="284">
        <v>26642.89</v>
      </c>
      <c r="F411" s="57">
        <f t="shared" si="81"/>
        <v>70.693297601358523</v>
      </c>
    </row>
    <row r="412" spans="1:6" ht="12.75" customHeight="1" x14ac:dyDescent="0.2">
      <c r="A412" s="54" t="s">
        <v>605</v>
      </c>
      <c r="B412" s="88" t="s">
        <v>826</v>
      </c>
      <c r="C412" s="55" t="s">
        <v>827</v>
      </c>
      <c r="D412" s="56">
        <f>D6+D298</f>
        <v>3037682</v>
      </c>
      <c r="E412" s="56">
        <f>E6+E298</f>
        <v>3061852.67</v>
      </c>
      <c r="F412" s="57">
        <f t="shared" si="81"/>
        <v>100.79569454603872</v>
      </c>
    </row>
    <row r="413" spans="1:6" ht="12.75" customHeight="1" x14ac:dyDescent="0.2">
      <c r="A413" s="54" t="s">
        <v>605</v>
      </c>
      <c r="B413" s="88" t="s">
        <v>828</v>
      </c>
      <c r="C413" s="55" t="s">
        <v>829</v>
      </c>
      <c r="D413" s="56">
        <f t="shared" ref="D413:E413" si="112">D289+D350</f>
        <v>3013669</v>
      </c>
      <c r="E413" s="56">
        <f t="shared" si="112"/>
        <v>3073808.0500000003</v>
      </c>
      <c r="F413" s="57">
        <f t="shared" si="81"/>
        <v>101.99554264253972</v>
      </c>
    </row>
    <row r="414" spans="1:6" ht="12.75" customHeight="1" x14ac:dyDescent="0.2">
      <c r="A414" s="54" t="s">
        <v>605</v>
      </c>
      <c r="B414" s="88" t="s">
        <v>830</v>
      </c>
      <c r="C414" s="55" t="s">
        <v>831</v>
      </c>
      <c r="D414" s="56">
        <f t="shared" ref="D414:E414" si="113">IF(D412&gt;=D413,D412-D413,0)</f>
        <v>24013</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11955.380000000354</v>
      </c>
      <c r="F415" s="57" t="str">
        <f t="shared" si="81"/>
        <v>-</v>
      </c>
    </row>
    <row r="416" spans="1:6" ht="12.75" customHeight="1" x14ac:dyDescent="0.2">
      <c r="A416" s="66" t="s">
        <v>834</v>
      </c>
      <c r="B416" s="229" t="s">
        <v>835</v>
      </c>
      <c r="C416" s="67" t="s">
        <v>836</v>
      </c>
      <c r="D416" s="56">
        <f t="shared" ref="D416:E416" si="115">IF(D292-D293+D409-D410&gt;=0,D292-D293+D409-D410,0)</f>
        <v>48568</v>
      </c>
      <c r="E416" s="56">
        <f t="shared" si="115"/>
        <v>57012.71</v>
      </c>
      <c r="F416" s="57">
        <f t="shared" si="81"/>
        <v>117.3873949925877</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45677</v>
      </c>
      <c r="E418" s="68">
        <f t="shared" si="117"/>
        <v>33121.629999999997</v>
      </c>
      <c r="F418" s="63">
        <f t="shared" si="81"/>
        <v>72.512708803117533</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3037682</v>
      </c>
      <c r="E639" s="56">
        <f t="shared" si="180"/>
        <v>3061852.67</v>
      </c>
      <c r="F639" s="57">
        <f t="shared" si="119"/>
        <v>100.79569454603872</v>
      </c>
    </row>
    <row r="640" spans="1:6" ht="12.75" customHeight="1" x14ac:dyDescent="0.2">
      <c r="A640" s="54" t="s">
        <v>605</v>
      </c>
      <c r="B640" s="88" t="s">
        <v>1274</v>
      </c>
      <c r="C640" s="55" t="s">
        <v>1275</v>
      </c>
      <c r="D640" s="56">
        <f t="shared" ref="D640:E640" si="181">D413+D528</f>
        <v>3013669</v>
      </c>
      <c r="E640" s="56">
        <f t="shared" si="181"/>
        <v>3073808.0500000003</v>
      </c>
      <c r="F640" s="57">
        <f t="shared" si="119"/>
        <v>101.99554264253972</v>
      </c>
    </row>
    <row r="641" spans="1:6" ht="12.75" customHeight="1" x14ac:dyDescent="0.2">
      <c r="A641" s="54" t="s">
        <v>605</v>
      </c>
      <c r="B641" s="88" t="s">
        <v>1276</v>
      </c>
      <c r="C641" s="55" t="s">
        <v>1277</v>
      </c>
      <c r="D641" s="56">
        <f t="shared" ref="D641:E641" si="182">IF(D639&gt;=D640,D639-D640,0)</f>
        <v>24013</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11955.380000000354</v>
      </c>
      <c r="F642" s="57" t="str">
        <f t="shared" si="119"/>
        <v>-</v>
      </c>
    </row>
    <row r="643" spans="1:6" ht="24" x14ac:dyDescent="0.2">
      <c r="A643" s="66" t="s">
        <v>1280</v>
      </c>
      <c r="B643" s="88" t="s">
        <v>1281</v>
      </c>
      <c r="C643" s="67" t="s">
        <v>1280</v>
      </c>
      <c r="D643" s="56">
        <f t="shared" ref="D643:E643" si="184">IF(D416-D417+D637-D638&gt;=0,D416-D417+D637-D638,0)</f>
        <v>48568</v>
      </c>
      <c r="E643" s="56">
        <f t="shared" si="184"/>
        <v>57012.71</v>
      </c>
      <c r="F643" s="57">
        <f t="shared" si="119"/>
        <v>117.3873949925877</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72581</v>
      </c>
      <c r="E645" s="56">
        <f t="shared" si="186"/>
        <v>45057.329999999645</v>
      </c>
      <c r="F645" s="57">
        <f t="shared" si="119"/>
        <v>62.078684504208603</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459246</v>
      </c>
      <c r="E647" s="285">
        <v>429281.64</v>
      </c>
      <c r="F647" s="63">
        <f t="shared" si="119"/>
        <v>93.475313884062132</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61436</v>
      </c>
      <c r="E649" s="284">
        <v>66235.210000000006</v>
      </c>
      <c r="F649" s="57">
        <f t="shared" ref="F649:F724" si="188">IF(D649&lt;&gt;0,IF(E649/D649&gt;=100,"&gt;&gt;100",E649/D649*100),"-")</f>
        <v>107.8117227684094</v>
      </c>
    </row>
    <row r="650" spans="1:6" ht="12.75" customHeight="1" x14ac:dyDescent="0.2">
      <c r="A650" s="54" t="s">
        <v>1293</v>
      </c>
      <c r="B650" s="88" t="s">
        <v>1294</v>
      </c>
      <c r="C650" s="55" t="s">
        <v>1293</v>
      </c>
      <c r="D650" s="284">
        <v>120770</v>
      </c>
      <c r="E650" s="284">
        <v>289309.07</v>
      </c>
      <c r="F650" s="57">
        <f t="shared" si="188"/>
        <v>239.55375507162375</v>
      </c>
    </row>
    <row r="651" spans="1:6" ht="12.75" customHeight="1" x14ac:dyDescent="0.2">
      <c r="A651" s="54" t="s">
        <v>1295</v>
      </c>
      <c r="B651" s="88" t="s">
        <v>1296</v>
      </c>
      <c r="C651" s="55" t="s">
        <v>1295</v>
      </c>
      <c r="D651" s="284">
        <v>109233</v>
      </c>
      <c r="E651" s="284">
        <v>310686.95</v>
      </c>
      <c r="F651" s="57">
        <f t="shared" si="188"/>
        <v>284.42590609065024</v>
      </c>
    </row>
    <row r="652" spans="1:6" ht="24" x14ac:dyDescent="0.2">
      <c r="A652" s="54">
        <v>11</v>
      </c>
      <c r="B652" s="88" t="s">
        <v>1297</v>
      </c>
      <c r="C652" s="55" t="s">
        <v>1298</v>
      </c>
      <c r="D652" s="56">
        <f t="shared" ref="D652:E652" si="189">+D649+D650-D651</f>
        <v>72973</v>
      </c>
      <c r="E652" s="56">
        <f t="shared" si="189"/>
        <v>44857.330000000016</v>
      </c>
      <c r="F652" s="57">
        <f t="shared" si="188"/>
        <v>61.471133158839599</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52</v>
      </c>
      <c r="E654" s="307">
        <v>50</v>
      </c>
      <c r="F654" s="57">
        <f t="shared" si="188"/>
        <v>96.15384615384616</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52</v>
      </c>
      <c r="E656" s="307">
        <v>50</v>
      </c>
      <c r="F656" s="57">
        <f t="shared" si="188"/>
        <v>96.15384615384616</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2790015</v>
      </c>
      <c r="E675" s="284">
        <v>2704837.54</v>
      </c>
      <c r="F675" s="57">
        <f t="shared" si="188"/>
        <v>96.947060858095739</v>
      </c>
    </row>
    <row r="676" spans="1:6" ht="24" x14ac:dyDescent="0.2">
      <c r="A676" s="54">
        <v>63613</v>
      </c>
      <c r="B676" s="229" t="s">
        <v>1346</v>
      </c>
      <c r="C676" s="55" t="s">
        <v>1347</v>
      </c>
      <c r="D676" s="284"/>
      <c r="E676" s="284">
        <v>1000</v>
      </c>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v>22599.3</v>
      </c>
      <c r="F716" s="57" t="str">
        <f t="shared" si="188"/>
        <v>-</v>
      </c>
    </row>
    <row r="717" spans="1:6" ht="12.75" customHeight="1" x14ac:dyDescent="0.2">
      <c r="A717" s="54">
        <v>31215</v>
      </c>
      <c r="B717" s="88" t="s">
        <v>1410</v>
      </c>
      <c r="C717" s="55" t="s">
        <v>1411</v>
      </c>
      <c r="D717" s="284">
        <v>3703</v>
      </c>
      <c r="E717" s="284"/>
      <c r="F717" s="57">
        <f t="shared" si="188"/>
        <v>0</v>
      </c>
    </row>
    <row r="718" spans="1:6" ht="12.75" customHeight="1" x14ac:dyDescent="0.2">
      <c r="A718" s="54">
        <v>32121</v>
      </c>
      <c r="B718" s="88" t="s">
        <v>1412</v>
      </c>
      <c r="C718" s="55" t="s">
        <v>1413</v>
      </c>
      <c r="D718" s="284">
        <v>60874</v>
      </c>
      <c r="E718" s="284">
        <v>119881.27</v>
      </c>
      <c r="F718" s="57">
        <f t="shared" si="188"/>
        <v>196.93345270558859</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5"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442451.25</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3117608.49</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27921.439999999999</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3079459.16</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2676731.83</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364282.81</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15762.31</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22682.21</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10227.89</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3105712.7600000002</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27921.439999999999</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3067563.43</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2674434.59</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374119.53</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15910.59</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3098.72</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10227.89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454346.98</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454346.98000000004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25065.34</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429281.64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17136</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Zvonimir</cp:lastModifiedBy>
  <cp:lastPrinted>2022-07-08T09:07:39Z</cp:lastPrinted>
  <dcterms:created xsi:type="dcterms:W3CDTF">2022-04-01T05:14:30Z</dcterms:created>
  <dcterms:modified xsi:type="dcterms:W3CDTF">2022-07-11T11:19:34Z</dcterms:modified>
</cp:coreProperties>
</file>